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W:\Tech-Services\Information_Technology\Web\Now\"/>
    </mc:Choice>
  </mc:AlternateContent>
  <xr:revisionPtr revIDLastSave="0" documentId="13_ncr:1_{A41D2264-3F24-4FFB-A058-9704281BDED1}" xr6:coauthVersionLast="47" xr6:coauthVersionMax="47" xr10:uidLastSave="{00000000-0000-0000-0000-000000000000}"/>
  <bookViews>
    <workbookView xWindow="22932" yWindow="-108" windowWidth="41496" windowHeight="16896" xr2:uid="{00000000-000D-0000-FFFF-FFFF00000000}"/>
  </bookViews>
  <sheets>
    <sheet name="Survey Data" sheetId="1" r:id="rId1"/>
  </sheets>
  <definedNames>
    <definedName name="_xlnm._FilterDatabase" localSheetId="0" hidden="1">'Survey Data'!$D$1:$CP$1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I42" i="1" l="1"/>
  <c r="CI25" i="1"/>
  <c r="CI57" i="1"/>
  <c r="CI37" i="1"/>
  <c r="CI26" i="1"/>
  <c r="CI52" i="1"/>
  <c r="CI55" i="1"/>
  <c r="CI33" i="1"/>
  <c r="CI6" i="1"/>
  <c r="CI19" i="1"/>
  <c r="CI36" i="1"/>
  <c r="CI54" i="1"/>
  <c r="CI89" i="1"/>
  <c r="CI39" i="1"/>
  <c r="CI77" i="1"/>
  <c r="CI9" i="1"/>
  <c r="CI95" i="1"/>
  <c r="CI27" i="1"/>
  <c r="CI93" i="1"/>
  <c r="CI80" i="1"/>
  <c r="CI7" i="1"/>
  <c r="CI41" i="1"/>
  <c r="CI28" i="1"/>
  <c r="CI59" i="1"/>
  <c r="CI30" i="1"/>
  <c r="CI67" i="1"/>
  <c r="CI46" i="1"/>
  <c r="CI69" i="1"/>
  <c r="CI85" i="1"/>
  <c r="CI63" i="1"/>
  <c r="CI29" i="1"/>
  <c r="CI50" i="1"/>
  <c r="CD71" i="1"/>
  <c r="CD50" i="1"/>
  <c r="CD29" i="1"/>
  <c r="CD63" i="1"/>
  <c r="CD70" i="1"/>
  <c r="CD38" i="1"/>
  <c r="CD32" i="1"/>
  <c r="CD85" i="1"/>
  <c r="CD69" i="1"/>
  <c r="CD67" i="1"/>
  <c r="CD15" i="1"/>
  <c r="CD37" i="1"/>
  <c r="CD14" i="1"/>
  <c r="CD60" i="1"/>
  <c r="CD83" i="1"/>
  <c r="CD59" i="1"/>
  <c r="CD90" i="1"/>
  <c r="CD28" i="1"/>
  <c r="CD7" i="1"/>
  <c r="CD88" i="1"/>
  <c r="CD92" i="1"/>
  <c r="CD80" i="1"/>
  <c r="CD77" i="1"/>
  <c r="CD75" i="1"/>
  <c r="CD82" i="1"/>
  <c r="CD93" i="1"/>
  <c r="CD21" i="1"/>
  <c r="CD95" i="1"/>
  <c r="CD9" i="1"/>
  <c r="CD53" i="1"/>
  <c r="CD39" i="1"/>
  <c r="CD89" i="1"/>
  <c r="CD35" i="1"/>
  <c r="CD54" i="1"/>
  <c r="CD42" i="1"/>
  <c r="CD19" i="1"/>
  <c r="CD33" i="1"/>
  <c r="CD26" i="1"/>
  <c r="CD6" i="1"/>
  <c r="BY3" i="1" l="1"/>
  <c r="BY4" i="1"/>
  <c r="BY5" i="1"/>
  <c r="BY6" i="1"/>
  <c r="BY7" i="1"/>
  <c r="BY8" i="1"/>
  <c r="BY9" i="1"/>
  <c r="BY10" i="1"/>
  <c r="BY11" i="1"/>
  <c r="BY13" i="1"/>
  <c r="BY14" i="1"/>
  <c r="BY15" i="1"/>
  <c r="BY16" i="1"/>
  <c r="BY17" i="1"/>
  <c r="BY18" i="1"/>
  <c r="BY19" i="1"/>
  <c r="BY20" i="1"/>
  <c r="BY21" i="1"/>
  <c r="BY22" i="1"/>
  <c r="BY23" i="1"/>
  <c r="BY24" i="1"/>
  <c r="BY25" i="1"/>
  <c r="BY26" i="1"/>
  <c r="BY27" i="1"/>
  <c r="BY28" i="1"/>
  <c r="BY29" i="1"/>
  <c r="BY30" i="1"/>
  <c r="BY31" i="1"/>
  <c r="BY32" i="1"/>
  <c r="BY33" i="1"/>
  <c r="BY34" i="1"/>
  <c r="BY35" i="1"/>
  <c r="BY36" i="1"/>
  <c r="BY37" i="1"/>
  <c r="BY38" i="1"/>
  <c r="BY39" i="1"/>
  <c r="BY40" i="1"/>
  <c r="BY41" i="1"/>
  <c r="BY42" i="1"/>
  <c r="BY43" i="1"/>
  <c r="BY45" i="1"/>
  <c r="BY46" i="1"/>
  <c r="BY47" i="1"/>
  <c r="BY48" i="1"/>
  <c r="BY50" i="1"/>
  <c r="BY51" i="1"/>
  <c r="BY52" i="1"/>
  <c r="BY53" i="1"/>
  <c r="BY54" i="1"/>
  <c r="BY55" i="1"/>
  <c r="BY57" i="1"/>
  <c r="BY58" i="1"/>
  <c r="BY59" i="1"/>
  <c r="BY60" i="1"/>
  <c r="BY61" i="1"/>
  <c r="BY62" i="1"/>
  <c r="BY63" i="1"/>
  <c r="BY64" i="1"/>
  <c r="BY65" i="1"/>
  <c r="BY67" i="1"/>
  <c r="BY68" i="1"/>
  <c r="BY69" i="1"/>
  <c r="BY70" i="1"/>
  <c r="BY72" i="1"/>
  <c r="BY73" i="1"/>
  <c r="BY74" i="1"/>
  <c r="BY75" i="1"/>
  <c r="BY76" i="1"/>
  <c r="BY77" i="1"/>
  <c r="BY78" i="1"/>
  <c r="BY79" i="1"/>
  <c r="BY80" i="1"/>
  <c r="BY81" i="1"/>
  <c r="BY82" i="1"/>
  <c r="BY83" i="1"/>
  <c r="BY84" i="1"/>
  <c r="BY85" i="1"/>
  <c r="BY86" i="1"/>
  <c r="BY88" i="1"/>
  <c r="BY89" i="1"/>
  <c r="BY90" i="1"/>
  <c r="BY91" i="1"/>
  <c r="BY92" i="1"/>
  <c r="BY93" i="1"/>
  <c r="BY94" i="1"/>
  <c r="BY95" i="1"/>
  <c r="BY49" i="1" l="1"/>
</calcChain>
</file>

<file path=xl/sharedStrings.xml><?xml version="1.0" encoding="utf-8"?>
<sst xmlns="http://schemas.openxmlformats.org/spreadsheetml/2006/main" count="2573" uniqueCount="434">
  <si>
    <t>Name of the person managing the airport:</t>
  </si>
  <si>
    <t>Which best describes the airport manager?</t>
  </si>
  <si>
    <t>Other</t>
  </si>
  <si>
    <t>Optional: What were the airport manager's gross wages in 2022?</t>
  </si>
  <si>
    <t>Optional: How many years in length is the airport manager's current contract?</t>
  </si>
  <si>
    <t>Optional: What was the airport manager's gross compensation in 2022 under the airport management contract?</t>
  </si>
  <si>
    <t>Fixed Base Operators (FBOs)</t>
  </si>
  <si>
    <t>Aircraft Maintenance</t>
  </si>
  <si>
    <t>Aircraft Sales</t>
  </si>
  <si>
    <t>FAR Part 141 Flight Schools</t>
  </si>
  <si>
    <t>Certified Flight Instructors offering Part 61 Flight Training</t>
  </si>
  <si>
    <t>FAR Part 135 Charter Operators Based at the Airport</t>
  </si>
  <si>
    <t>Was 100LL sold at the airport in 2022?</t>
  </si>
  <si>
    <t>Who was the seller of the 100LL?</t>
  </si>
  <si>
    <t>How many gallons of 100LL were sold in 2022?</t>
  </si>
  <si>
    <t>What was the price per gallon of 100LL on December 31, 2022?</t>
  </si>
  <si>
    <t>If the airport received revenue from a fuel flowage fee, what was the average revenue per gallon for 100LL?</t>
  </si>
  <si>
    <t>Was Jet A sold at the airport in 2022?</t>
  </si>
  <si>
    <t>How many gallons of Jet A were sold in 2022?</t>
  </si>
  <si>
    <t>What was the price per gallon of Jet A on December 31, 2022?</t>
  </si>
  <si>
    <t>If the airport received revenue from a fuel flowage fee, what was the average revenue per gallon for Jet A?</t>
  </si>
  <si>
    <t>Was UL 94 sold at the airport in 2022?</t>
  </si>
  <si>
    <t>Who was the seller of the UL 94?</t>
  </si>
  <si>
    <t>How many gallons of UL 94 were sold in 2022?</t>
  </si>
  <si>
    <t>What was the price per gallon of UL 94 on December 31, 2022?</t>
  </si>
  <si>
    <t>If the airport received revenue from a fuel flowage fee, what was the average revenue per gallon for UL 94?</t>
  </si>
  <si>
    <t>Was MoGas sold at the airport in 2022?</t>
  </si>
  <si>
    <t>Who was the seller of the MoGas?</t>
  </si>
  <si>
    <t>How many gallons of MoGas were sold in 2022?</t>
  </si>
  <si>
    <t>What was the price per gallon of MoGas on December 31, 2022?</t>
  </si>
  <si>
    <t>If the airport received revenue from a fuel flowage fee, what was the average revenue per gallon for MoGas?</t>
  </si>
  <si>
    <t>Were landing fees charged in 2022?</t>
  </si>
  <si>
    <t>Enter the landing fee charged to a Cessna 172 operating under Part 91.</t>
  </si>
  <si>
    <t>Enter the landing fee charged to a Beechcraft King Air operating under Part 91.</t>
  </si>
  <si>
    <t>Enter the landing fee charged to a Hawker 800 operating under Part 91.</t>
  </si>
  <si>
    <t>Enter the landing fee charged to a Hawker 800 not operating under Part 91.(e.g. Part 135)</t>
  </si>
  <si>
    <t>Enter the landing fee charged to a Bombardier CRJ-200.</t>
  </si>
  <si>
    <t>Were tie-down or parking fees charged in 2022?</t>
  </si>
  <si>
    <t>Who charged the tie-down fees?</t>
  </si>
  <si>
    <t>Enter the Daily Tie-Down Fee Charged to a Cessna 172.</t>
  </si>
  <si>
    <t>Enter the Monthly Tie-Down Fee Charged to a Cessna 172.</t>
  </si>
  <si>
    <t>Enter the Daily Tie-Down Fee Charged to a Beechcraft King Air.</t>
  </si>
  <si>
    <t>Enter the Monthly Tie-Down Fee Charged to a Beechcraft King Air.</t>
  </si>
  <si>
    <t>Enter the Daily Tie-Down Fee Charged to a Hawker 800.</t>
  </si>
  <si>
    <t>Enter the Monthly Tie-Down Fee Charged to a Hawker 800.</t>
  </si>
  <si>
    <t>Was non-heated community hangar space available to rent in 2022?</t>
  </si>
  <si>
    <t>Was heated community hangar space available to rent in 2022?</t>
  </si>
  <si>
    <t>Was airport property leased for private hangars in 2022?</t>
  </si>
  <si>
    <t>Was airport property leased for corporate hangars in 2022?</t>
  </si>
  <si>
    <t>How many corporate hangars were located on the airport in 2022?</t>
  </si>
  <si>
    <t>Was airport property leased for commercial aeronautical use in 2022?</t>
  </si>
  <si>
    <t>How many commercial aeronautical use hangars were located on the airport in 2022?</t>
  </si>
  <si>
    <t>Was airport property leased for agricultural use in 2022?</t>
  </si>
  <si>
    <t>How many acres were leased for agricultural use in 2022?</t>
  </si>
  <si>
    <t>What was the average annual lease rate per acre?</t>
  </si>
  <si>
    <t>Are the agricultural leases competitively bid?</t>
  </si>
  <si>
    <t>How often are the leases competitively bid?</t>
  </si>
  <si>
    <t>Was the airport financially self-sustaining in 2022?</t>
  </si>
  <si>
    <t>How much of the local tax levy was used to subsidize airport revenues in 2022?</t>
  </si>
  <si>
    <t>Prairie du Chien Municipal Airport</t>
  </si>
  <si>
    <t>Todd Berry</t>
  </si>
  <si>
    <t>Employee of the Airport Sponsor (town, city, county, etc.) and is only responsible for managing the airport.</t>
  </si>
  <si>
    <t>Yes</t>
  </si>
  <si>
    <t>Airport</t>
  </si>
  <si>
    <t>No</t>
  </si>
  <si>
    <t>Nathan Ehalt</t>
  </si>
  <si>
    <t>Employee of the Airport Sponsor and manages the airport in addition to other off-airport responsibilities.</t>
  </si>
  <si>
    <t>Jon Schmitz</t>
  </si>
  <si>
    <t>FBO</t>
  </si>
  <si>
    <t>Private Owner(s)</t>
  </si>
  <si>
    <t>Monroe Municipal Airport</t>
  </si>
  <si>
    <t>Robert J. Driver</t>
  </si>
  <si>
    <t>Shell Lake Municipal Airport</t>
  </si>
  <si>
    <t>Gerry Winch</t>
  </si>
  <si>
    <t>Manitowish Waters Airport</t>
  </si>
  <si>
    <t>John L. Hanson</t>
  </si>
  <si>
    <t>Richard Morey</t>
  </si>
  <si>
    <t>Sheboygan County Memorial Airport</t>
  </si>
  <si>
    <t>Matthew Grenoble</t>
  </si>
  <si>
    <t>Airport;FBO</t>
  </si>
  <si>
    <t xml:space="preserve">David Seitz </t>
  </si>
  <si>
    <t>Voluntarily manages the airport on the sponsor's behalf.</t>
  </si>
  <si>
    <t>Neil Mathison</t>
  </si>
  <si>
    <t>Appointed by Sponsor</t>
  </si>
  <si>
    <t>Marc Higgs</t>
  </si>
  <si>
    <t>Portage Municipal Airport</t>
  </si>
  <si>
    <t>Eric Peterson</t>
  </si>
  <si>
    <t>Viroqua Municipal Airport</t>
  </si>
  <si>
    <t>Mike Skildum</t>
  </si>
  <si>
    <t>William Moore</t>
  </si>
  <si>
    <t>Kim Jones</t>
  </si>
  <si>
    <t>Park Falls Municipal Airport</t>
  </si>
  <si>
    <t>Michael Durmeyer</t>
  </si>
  <si>
    <t>Iowa County Airport</t>
  </si>
  <si>
    <t>Reese Meyer</t>
  </si>
  <si>
    <t>David Fry</t>
  </si>
  <si>
    <t xml:space="preserve">General Mitchell International Airport </t>
  </si>
  <si>
    <t>Brian Dranzik</t>
  </si>
  <si>
    <t>Lawrence J. Timmerman Field</t>
  </si>
  <si>
    <t>Bloyer Field</t>
  </si>
  <si>
    <t>Kirk Arity</t>
  </si>
  <si>
    <t>Chippewa Valley Regional Airport</t>
  </si>
  <si>
    <t>Charity Zich</t>
  </si>
  <si>
    <t>Cumberland Municipal Airport</t>
  </si>
  <si>
    <t>Richard Brekke</t>
  </si>
  <si>
    <t>Chetek Southworth Municipal Airport</t>
  </si>
  <si>
    <t>Dan Knapp</t>
  </si>
  <si>
    <t>Kenosha Regional Airport</t>
  </si>
  <si>
    <t>Corey A Reed</t>
  </si>
  <si>
    <t>Rhinelander-Oneida County Airport</t>
  </si>
  <si>
    <t>Matthew Leitner</t>
  </si>
  <si>
    <t>Craig Anderson</t>
  </si>
  <si>
    <t>Crivitz Municipal Airport</t>
  </si>
  <si>
    <t>Jim Stradal</t>
  </si>
  <si>
    <t xml:space="preserve">Elected Official for the Town of Stephenson </t>
  </si>
  <si>
    <t>Dodge County Airport</t>
  </si>
  <si>
    <t>Tom David</t>
  </si>
  <si>
    <t>Southern Wisconsin Regional Airport</t>
  </si>
  <si>
    <t>Greg Cullen</t>
  </si>
  <si>
    <t>Mark Van Wormer</t>
  </si>
  <si>
    <t>Rob Brown</t>
  </si>
  <si>
    <t>Washington Island Airport</t>
  </si>
  <si>
    <t xml:space="preserve">Richard Donnelly </t>
  </si>
  <si>
    <t>La Crosse Regional Airport</t>
  </si>
  <si>
    <t>Ian Turner</t>
  </si>
  <si>
    <t>Clintonville Municipal Airport</t>
  </si>
  <si>
    <t>Caz R. Muske</t>
  </si>
  <si>
    <t>Major Gilbert Field</t>
  </si>
  <si>
    <t>Paul Wilharm</t>
  </si>
  <si>
    <t>L.O. Simenstad Municipal</t>
  </si>
  <si>
    <t>Richard Johnson</t>
  </si>
  <si>
    <t>Oconto - J. Douglas Bake Municipal Airport</t>
  </si>
  <si>
    <t>Frank Calvert</t>
  </si>
  <si>
    <t>Langlade County Airport</t>
  </si>
  <si>
    <t>Don Bintz</t>
  </si>
  <si>
    <t>Ephraim-Gibraltar Airport</t>
  </si>
  <si>
    <t>Kelly Murre</t>
  </si>
  <si>
    <t>Rice Lake Regional Airport</t>
  </si>
  <si>
    <t>Jode Robbins</t>
  </si>
  <si>
    <t>New Holstein Airport</t>
  </si>
  <si>
    <t>Philip Champaign</t>
  </si>
  <si>
    <t>Clarence Schampers</t>
  </si>
  <si>
    <t>Eagle River Union Airport</t>
  </si>
  <si>
    <t>Rob Hom</t>
  </si>
  <si>
    <t>Wittman Regional Airport</t>
  </si>
  <si>
    <t>Jim Schell</t>
  </si>
  <si>
    <t>Sauk Prairie Airport</t>
  </si>
  <si>
    <t>David Landsverk</t>
  </si>
  <si>
    <t>Blue Sky Flight, LLC</t>
  </si>
  <si>
    <t>Crandon/Steve Conway Municipal Airport</t>
  </si>
  <si>
    <t>Norman Knowles</t>
  </si>
  <si>
    <t>Hartford Municipal Airport</t>
  </si>
  <si>
    <t>Darryl Kranz</t>
  </si>
  <si>
    <t>Fred Ebert</t>
  </si>
  <si>
    <t>Cable Union Airport</t>
  </si>
  <si>
    <t>Mike Nichols</t>
  </si>
  <si>
    <t>Reedsburg Municipal Airport</t>
  </si>
  <si>
    <t>Thomas J Parker</t>
  </si>
  <si>
    <t>Palmyra Municipal Airport</t>
  </si>
  <si>
    <t>Robert Zerull</t>
  </si>
  <si>
    <t>Palmyra Flying Club</t>
  </si>
  <si>
    <t>DAF</t>
  </si>
  <si>
    <t xml:space="preserve">Jack Jasinski </t>
  </si>
  <si>
    <t>Wausau Downtown Airport</t>
  </si>
  <si>
    <t>John P. Chmiel</t>
  </si>
  <si>
    <t>Appleton International Airport</t>
  </si>
  <si>
    <t>Abe Weber</t>
  </si>
  <si>
    <t>Manitowoc County Airport</t>
  </si>
  <si>
    <t>Bryan Linger</t>
  </si>
  <si>
    <t>Airport;FBO;Private Owner(s)</t>
  </si>
  <si>
    <t>West Bend Municipal Airport</t>
  </si>
  <si>
    <t>Mike Shaw</t>
  </si>
  <si>
    <t>New Richmond Regional Airport</t>
  </si>
  <si>
    <t>Mike Demulling</t>
  </si>
  <si>
    <t>Capitol Drive Airport</t>
  </si>
  <si>
    <t>Matt Byrne</t>
  </si>
  <si>
    <t>Amery Municipal Airport</t>
  </si>
  <si>
    <t>Patrice Bjorklund</t>
  </si>
  <si>
    <t>Every 6 Years</t>
  </si>
  <si>
    <t>Craig Ross</t>
  </si>
  <si>
    <t>Grantsburg Municipal Airport</t>
  </si>
  <si>
    <t>Sheila Meyer</t>
  </si>
  <si>
    <t>Richard Jorgensen</t>
  </si>
  <si>
    <t>Fond du Lac County Airport</t>
  </si>
  <si>
    <t>Menomonie Municipal Airport-Score Field</t>
  </si>
  <si>
    <t>Darrel R Gibson</t>
  </si>
  <si>
    <t>Merrill Municipal Airport</t>
  </si>
  <si>
    <t>Richard McCullough</t>
  </si>
  <si>
    <t>Jeff Gaier</t>
  </si>
  <si>
    <t>Marshfield Municipal Airport</t>
  </si>
  <si>
    <t>UES</t>
  </si>
  <si>
    <t>Kurt Stanich</t>
  </si>
  <si>
    <t>Stevens Point Municipal Airport</t>
  </si>
  <si>
    <t>Jason Draheim</t>
  </si>
  <si>
    <t>John Hauth</t>
  </si>
  <si>
    <t>Black River Falls Area Airport</t>
  </si>
  <si>
    <t>Dale Klevgard</t>
  </si>
  <si>
    <t>Waupaca Municipal Airport</t>
  </si>
  <si>
    <t>Mathew Klatt</t>
  </si>
  <si>
    <t>Batten International Airport</t>
  </si>
  <si>
    <t>Tamara Sandberg</t>
  </si>
  <si>
    <t>Wild Rose Idlewild Airport</t>
  </si>
  <si>
    <t>Larry Gordon</t>
  </si>
  <si>
    <t>Baraboo-Wisconsin Dells Regional Airport</t>
  </si>
  <si>
    <t>William Murphy</t>
  </si>
  <si>
    <t>Bruce Garrison</t>
  </si>
  <si>
    <t>Platteville Municipal Airport</t>
  </si>
  <si>
    <t>Bob O'Brien</t>
  </si>
  <si>
    <t>Dale W Heikkinen</t>
  </si>
  <si>
    <t>Alexander Field</t>
  </si>
  <si>
    <t>Jeremy Sickler</t>
  </si>
  <si>
    <t>Mike Brill</t>
  </si>
  <si>
    <t>Watertown Municipal Airport</t>
  </si>
  <si>
    <t>Jeff Baum</t>
  </si>
  <si>
    <t>Cassville Municipal Airport</t>
  </si>
  <si>
    <t>Matthew Mumm</t>
  </si>
  <si>
    <t>Green Bay Austin Straubel International Airport</t>
  </si>
  <si>
    <t>Marty Piette</t>
  </si>
  <si>
    <t>Last bid in 2021</t>
  </si>
  <si>
    <t>Rusk County Airport</t>
  </si>
  <si>
    <t>Gary Shilts</t>
  </si>
  <si>
    <t>Joe Salaja</t>
  </si>
  <si>
    <t>East Troy Municipal Airport</t>
  </si>
  <si>
    <t>Walter Watkins</t>
  </si>
  <si>
    <t>Sawyer County Airport</t>
  </si>
  <si>
    <t>Derek Leslie</t>
  </si>
  <si>
    <t>Central Wisconsin Airport</t>
  </si>
  <si>
    <t>Brian Grefe</t>
  </si>
  <si>
    <t xml:space="preserve">Jordan Gensler </t>
  </si>
  <si>
    <t xml:space="preserve">Boyceville Municipal Airport </t>
  </si>
  <si>
    <t>Adams County Legion Field</t>
  </si>
  <si>
    <t>LOCID</t>
  </si>
  <si>
    <t>Classification</t>
  </si>
  <si>
    <t>Airport Facility Name</t>
  </si>
  <si>
    <t>Necedah Airport</t>
  </si>
  <si>
    <t>Barron Municipal Airport</t>
  </si>
  <si>
    <t>Boulder Junction Payzer Memorial Field</t>
  </si>
  <si>
    <t xml:space="preserve">Burlington Municipal Airport </t>
  </si>
  <si>
    <t>Burnett County Airport</t>
  </si>
  <si>
    <t>Dane County Regional Airport</t>
  </si>
  <si>
    <t>John F. Kennedy Memorial Airport</t>
  </si>
  <si>
    <t>Kings Land O'Lakes Airport</t>
  </si>
  <si>
    <t>Lakeland Noble F. Lee Memorial Field</t>
  </si>
  <si>
    <t>Lancaster Municipal Airport</t>
  </si>
  <si>
    <t>Mauston New Lisbon Union Airport</t>
  </si>
  <si>
    <t>Prentice Airport</t>
  </si>
  <si>
    <t>Price County Airport</t>
  </si>
  <si>
    <t>Richard I. Bong Airport</t>
  </si>
  <si>
    <t>Richland Airport</t>
  </si>
  <si>
    <t>Shawano Municipal Airport</t>
  </si>
  <si>
    <t>Solon Springs Municipal Airport</t>
  </si>
  <si>
    <t>Sparta/ Fort McCoy Airport</t>
  </si>
  <si>
    <t>Taylor County Airport</t>
  </si>
  <si>
    <t>Tri-County Regional Airport</t>
  </si>
  <si>
    <t>Waukesha County Airport</t>
  </si>
  <si>
    <t>Wautoma Municipal Airport</t>
  </si>
  <si>
    <t>Who was the seller of the Jet A?</t>
  </si>
  <si>
    <t>Who charged the landing fees?</t>
  </si>
  <si>
    <t>Were non-heated individual/T-hangars available to rent in 2022?</t>
  </si>
  <si>
    <t>Who was the owner of the non-heated individual/T-hangars?</t>
  </si>
  <si>
    <t>Were heated individual/T-hangars available to rent in 2022?</t>
  </si>
  <si>
    <t>Who was the owner of the heated individual/T-hangars?</t>
  </si>
  <si>
    <t>Who was the owner of the non-heated community hangar(s)?</t>
  </si>
  <si>
    <t>Who was the owner of the heated community hangar(s)?</t>
  </si>
  <si>
    <t>How many private hangars were located on the airport in 2022?</t>
  </si>
  <si>
    <t>Are additional private hangar lots available for immediate development on the airport?</t>
  </si>
  <si>
    <t xml:space="preserve">Based on how hangar leases work at your airport, what would have been the annual lease rate for a theoretical private hangar with the following characteristics:  4,900 ft2 Lot (70'x70') 2,500 ft2 Hangar (50'x50') 50 Front Feet </t>
  </si>
  <si>
    <t>Are additional corporate hangar lots available for immediate development on the airport?</t>
  </si>
  <si>
    <t xml:space="preserve">Based on how hangar leases work at your airport, what would have been the annual lease rate for a theoretical corporate hangar with the following characteristics:  4,900 ft2 Lot (70'x70') 2,500 ft2 Hangar (50'x50') 50 Front Feet </t>
  </si>
  <si>
    <t>Are additional commercial aeronautical use hangar lots available for immediate development on the airport?</t>
  </si>
  <si>
    <t xml:space="preserve">Based on how hangar leases work at your airport, what would have been the annual lease rate for a theoretical commercial aeronautical use hangar with the following characteristics:  4,900 ft2 Lot (70'x70') 2,500 ft2 Hangar (50'x50') 50 Front Feet </t>
  </si>
  <si>
    <t>63C</t>
  </si>
  <si>
    <t>Medium General Aviation</t>
  </si>
  <si>
    <t>ISW</t>
  </si>
  <si>
    <t>AHH</t>
  </si>
  <si>
    <t>ATW</t>
  </si>
  <si>
    <t>Commercial Service</t>
  </si>
  <si>
    <t>DLL</t>
  </si>
  <si>
    <t>9Y7</t>
  </si>
  <si>
    <t>Small General Aviation</t>
  </si>
  <si>
    <t>RAC</t>
  </si>
  <si>
    <t>Large General Aviation</t>
  </si>
  <si>
    <t>BCK</t>
  </si>
  <si>
    <t>Y72</t>
  </si>
  <si>
    <t>BDJ</t>
  </si>
  <si>
    <t>3T3</t>
  </si>
  <si>
    <t>BUU</t>
  </si>
  <si>
    <t>RZN</t>
  </si>
  <si>
    <t>3CU</t>
  </si>
  <si>
    <t>C74</t>
  </si>
  <si>
    <t>CWA</t>
  </si>
  <si>
    <t>Y23</t>
  </si>
  <si>
    <t>EAU</t>
  </si>
  <si>
    <t>CLI</t>
  </si>
  <si>
    <t>Y55</t>
  </si>
  <si>
    <t>3D1</t>
  </si>
  <si>
    <t>UBE</t>
  </si>
  <si>
    <t>MSN</t>
  </si>
  <si>
    <t>UNU</t>
  </si>
  <si>
    <t>SUE</t>
  </si>
  <si>
    <t>EGV</t>
  </si>
  <si>
    <t>57C</t>
  </si>
  <si>
    <t>3D2</t>
  </si>
  <si>
    <t>FLD</t>
  </si>
  <si>
    <t>02C</t>
  </si>
  <si>
    <t>MKE</t>
  </si>
  <si>
    <t>GTG</t>
  </si>
  <si>
    <t>GRB</t>
  </si>
  <si>
    <t>HXF</t>
  </si>
  <si>
    <t>MRJ</t>
  </si>
  <si>
    <t>ASX</t>
  </si>
  <si>
    <t>ENW</t>
  </si>
  <si>
    <t>LNL</t>
  </si>
  <si>
    <t>OEO</t>
  </si>
  <si>
    <t>LSE</t>
  </si>
  <si>
    <t>ARV</t>
  </si>
  <si>
    <t>73C</t>
  </si>
  <si>
    <t>AIG</t>
  </si>
  <si>
    <t>MWC</t>
  </si>
  <si>
    <t>4R5</t>
  </si>
  <si>
    <t>D25</t>
  </si>
  <si>
    <t>MTW</t>
  </si>
  <si>
    <t>MFI</t>
  </si>
  <si>
    <t>82C</t>
  </si>
  <si>
    <t>LUM</t>
  </si>
  <si>
    <t>RRL</t>
  </si>
  <si>
    <t>C29</t>
  </si>
  <si>
    <t>EFT</t>
  </si>
  <si>
    <t>VIQ</t>
  </si>
  <si>
    <t>8D1</t>
  </si>
  <si>
    <t>RNH</t>
  </si>
  <si>
    <t>OCQ</t>
  </si>
  <si>
    <t>88C</t>
  </si>
  <si>
    <t>PKF</t>
  </si>
  <si>
    <t>PVB</t>
  </si>
  <si>
    <t>C47</t>
  </si>
  <si>
    <t>PDC</t>
  </si>
  <si>
    <t>5N2</t>
  </si>
  <si>
    <t>PBH</t>
  </si>
  <si>
    <t>C35</t>
  </si>
  <si>
    <t>RHI</t>
  </si>
  <si>
    <t>RPD</t>
  </si>
  <si>
    <t>SUW</t>
  </si>
  <si>
    <t>93C</t>
  </si>
  <si>
    <t>RCX</t>
  </si>
  <si>
    <t>91C</t>
  </si>
  <si>
    <t>HYR</t>
  </si>
  <si>
    <t>EZS</t>
  </si>
  <si>
    <t>SBM</t>
  </si>
  <si>
    <t>SSQ</t>
  </si>
  <si>
    <t>OLG</t>
  </si>
  <si>
    <t>JVL</t>
  </si>
  <si>
    <t>CMY</t>
  </si>
  <si>
    <t>STE</t>
  </si>
  <si>
    <t>MDZ</t>
  </si>
  <si>
    <t>LNR</t>
  </si>
  <si>
    <t>Y51</t>
  </si>
  <si>
    <t>2P2</t>
  </si>
  <si>
    <t>RYV</t>
  </si>
  <si>
    <t>AUW</t>
  </si>
  <si>
    <t>Y50</t>
  </si>
  <si>
    <t>ETB</t>
  </si>
  <si>
    <t>W23</t>
  </si>
  <si>
    <t>OSH</t>
  </si>
  <si>
    <t xml:space="preserve">Three Lakes Municipal Airport </t>
  </si>
  <si>
    <t>PCZ</t>
  </si>
  <si>
    <t>40D</t>
  </si>
  <si>
    <t>Joel Timblin</t>
  </si>
  <si>
    <t>Airport; Private Owner(s)</t>
  </si>
  <si>
    <t>Annually</t>
  </si>
  <si>
    <t>Every 10 Years</t>
  </si>
  <si>
    <t>Every 2 Years</t>
  </si>
  <si>
    <t>Every 3 Years</t>
  </si>
  <si>
    <t>Every 5 Years</t>
  </si>
  <si>
    <t>Every 4 Years</t>
  </si>
  <si>
    <t>Every 8 Years</t>
  </si>
  <si>
    <t>Annually &amp; 2 Acres Every 3 Years</t>
  </si>
  <si>
    <t>Jim Thomas</t>
  </si>
  <si>
    <t>Door County Cherryland Airport</t>
  </si>
  <si>
    <t>Neillsville Municipal Airport</t>
  </si>
  <si>
    <t>Airport Management</t>
  </si>
  <si>
    <t>William Amorde</t>
  </si>
  <si>
    <t>Fixed Base Operator</t>
  </si>
  <si>
    <t>Aeronautical Service Providers</t>
  </si>
  <si>
    <t>Aircraft Parts Salvage</t>
  </si>
  <si>
    <t>Air Tours</t>
  </si>
  <si>
    <t>Fuel Cell Repair Manufacturer</t>
  </si>
  <si>
    <t>Helicopter Service</t>
  </si>
  <si>
    <t>Vintage Wing Restoration</t>
  </si>
  <si>
    <t>Air Ambulance</t>
  </si>
  <si>
    <t>Fuel Pump Manufacturer, Rapco Fleet Support</t>
  </si>
  <si>
    <t>Avionics</t>
  </si>
  <si>
    <t>Avionics, Non-Destructive Testing, Aviation Machine Shop, Aviation Diesel Engine Manufacturer, Aircraft Detailing</t>
  </si>
  <si>
    <t>100LL</t>
  </si>
  <si>
    <t>Jet A</t>
  </si>
  <si>
    <t>UL 94</t>
  </si>
  <si>
    <t>MoGas</t>
  </si>
  <si>
    <t>Calendar Year: 2022</t>
  </si>
  <si>
    <t>Airport; FBO</t>
  </si>
  <si>
    <t>Landing Fees</t>
  </si>
  <si>
    <t>Airport: Special Events Only</t>
  </si>
  <si>
    <t>Enter the landing fee charged to a Beechcraft King Air not operating under Part 91. (e.g. Part 135)</t>
  </si>
  <si>
    <t>Enter the landing fee charged to a Cessna 172 not operating under Part 91. (e.g. Part 135)</t>
  </si>
  <si>
    <t>Tie-Down Fees</t>
  </si>
  <si>
    <t>Airport: Waived w/ Fuel</t>
  </si>
  <si>
    <t>FBO: Waived w/ Fuel</t>
  </si>
  <si>
    <t>Non-Heated T-Hangars</t>
  </si>
  <si>
    <t>Non-Heated T-Hangar: Daily Rental Rate</t>
  </si>
  <si>
    <t>Non-Heated T-Hangar: Monthly Rental Rate</t>
  </si>
  <si>
    <t>Non-Heated T-Hangar: Annual Rental Rate</t>
  </si>
  <si>
    <t>Heated T-Hangars</t>
  </si>
  <si>
    <t>Heated T-Hangar: Daily Rental Rate</t>
  </si>
  <si>
    <t>Heated T-Hangar: Monthly Rental Rate</t>
  </si>
  <si>
    <t>Heated T-Hangar: Annual Rental Rate</t>
  </si>
  <si>
    <t>Non-Heated Community Hangar Space</t>
  </si>
  <si>
    <t>Non-Heated Community Hangar Space: Daily Rental Rate</t>
  </si>
  <si>
    <t>Non-Heated Community Hangar Space: Monthly Rental Rate</t>
  </si>
  <si>
    <t>Non-Heated Community Hangar Space:   Annual Rental Rate</t>
  </si>
  <si>
    <t>Heated Community Hangar Space</t>
  </si>
  <si>
    <t>60% FBO/40% City</t>
  </si>
  <si>
    <t>Heated Community Hangar Space: Daily Rental Rate</t>
  </si>
  <si>
    <t>Heated Community Hangar Space:   Monthly Rental Rate</t>
  </si>
  <si>
    <t>Heated Community Hangar Space: Annual Rental Rate</t>
  </si>
  <si>
    <t>Calculated Per Square Foot Lease Rate for a 70'x70' Private Hangar Lot</t>
  </si>
  <si>
    <t>Calculated Per Square Foot Lease Rate for a 70'x70' Corporate Hangar Lot</t>
  </si>
  <si>
    <t>Calculated Per Square Foot Lease Rate for a 70'x70' Commercial Hangar Lot</t>
  </si>
  <si>
    <t>Private Hangar Ground Lease</t>
  </si>
  <si>
    <t>Corporate Hangar Ground Lease</t>
  </si>
  <si>
    <t>Commercial Hangar Ground Lease</t>
  </si>
  <si>
    <t>Agricultural Leases</t>
  </si>
  <si>
    <t>Financial Self-Sufficiency</t>
  </si>
  <si>
    <t>Contracted by the Airport Sponsor to manage the airport on the sponsor's behalf.</t>
  </si>
  <si>
    <t>Carina Walters</t>
  </si>
  <si>
    <t>Middleton Municipal Airport - Morey 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</si>
</sst>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0" fontId="20" fillId="0" borderId="0" xfId="0" applyFont="1" applyFill="1"/>
    <xf numFmtId="8" fontId="20" fillId="0" borderId="0" xfId="0" applyNumberFormat="1" applyFont="1" applyFill="1"/>
    <xf numFmtId="3" fontId="20" fillId="0" borderId="0" xfId="0" applyNumberFormat="1" applyFont="1" applyFill="1"/>
    <xf numFmtId="0" fontId="20" fillId="0" borderId="0" xfId="0" applyFont="1" applyFill="1" applyAlignment="1">
      <alignment horizontal="center" vertical="center" wrapText="1"/>
    </xf>
    <xf numFmtId="0" fontId="20" fillId="0" borderId="10" xfId="0" applyFont="1" applyFill="1" applyBorder="1"/>
    <xf numFmtId="0" fontId="18" fillId="0" borderId="10" xfId="0" applyFont="1" applyFill="1" applyBorder="1"/>
    <xf numFmtId="0" fontId="20" fillId="0" borderId="0" xfId="0" applyFont="1" applyFill="1" applyBorder="1"/>
    <xf numFmtId="0" fontId="18" fillId="0" borderId="0" xfId="0" applyFont="1" applyFill="1" applyBorder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center" vertical="center" wrapText="1"/>
    </xf>
    <xf numFmtId="0" fontId="18" fillId="0" borderId="0" xfId="0" applyFont="1"/>
    <xf numFmtId="0" fontId="19" fillId="33" borderId="11" xfId="0" applyFont="1" applyFill="1" applyBorder="1" applyAlignment="1">
      <alignment horizontal="center" vertical="center" wrapText="1"/>
    </xf>
    <xf numFmtId="0" fontId="22" fillId="0" borderId="0" xfId="0" applyFont="1" applyFill="1"/>
    <xf numFmtId="0" fontId="24" fillId="33" borderId="0" xfId="0" applyFont="1" applyFill="1" applyAlignment="1"/>
    <xf numFmtId="0" fontId="24" fillId="33" borderId="0" xfId="0" applyFont="1" applyFill="1" applyAlignment="1">
      <alignment horizontal="center" vertical="center"/>
    </xf>
    <xf numFmtId="0" fontId="22" fillId="38" borderId="0" xfId="0" applyFont="1" applyFill="1" applyAlignment="1">
      <alignment horizontal="center"/>
    </xf>
    <xf numFmtId="0" fontId="22" fillId="35" borderId="0" xfId="0" applyFont="1" applyFill="1" applyAlignment="1">
      <alignment horizontal="center"/>
    </xf>
    <xf numFmtId="0" fontId="22" fillId="36" borderId="0" xfId="0" applyFont="1" applyFill="1" applyAlignment="1">
      <alignment horizontal="center"/>
    </xf>
    <xf numFmtId="0" fontId="22" fillId="34" borderId="0" xfId="0" applyFont="1" applyFill="1" applyAlignment="1">
      <alignment horizontal="center"/>
    </xf>
    <xf numFmtId="0" fontId="22" fillId="37" borderId="0" xfId="0" applyFont="1" applyFill="1" applyAlignment="1">
      <alignment horizontal="center"/>
    </xf>
    <xf numFmtId="0" fontId="22" fillId="39" borderId="0" xfId="0" applyFont="1" applyFill="1" applyAlignment="1">
      <alignment horizontal="center"/>
    </xf>
    <xf numFmtId="0" fontId="22" fillId="40" borderId="0" xfId="0" applyFont="1" applyFill="1" applyAlignment="1">
      <alignment horizontal="center"/>
    </xf>
    <xf numFmtId="0" fontId="23" fillId="35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2" formatCode="&quot;$&quot;#,##0.00_);[Red]\(&quot;$&quot;#,##0.00\)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2" formatCode="&quot;$&quot;#,##0.00_);[Red]\(&quot;$&quot;#,##0.00\)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2" formatCode="&quot;$&quot;#,##0.00_);[Red]\(&quot;$&quot;#,##0.00\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2" formatCode="&quot;$&quot;#,##0.00_);[Red]\(&quot;$&quot;#,##0.00\)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2" formatCode="&quot;$&quot;#,##0.00_);[Red]\(&quot;$&quot;#,##0.00\)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2" formatCode="&quot;$&quot;#,##0.00_);[Red]\(&quot;$&quot;#,##0.00\)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2" formatCode="&quot;$&quot;#,##0.00_);[Red]\(&quot;$&quot;#,##0.00\)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2" formatCode="&quot;$&quot;#,##0.00_);[Red]\(&quot;$&quot;#,##0.00\)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2" formatCode="&quot;$&quot;#,##0.00_);[Red]\(&quot;$&quot;#,##0.00\)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2" formatCode="&quot;$&quot;#,##0.00_);[Red]\(&quot;$&quot;#,##0.00\)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2" formatCode="&quot;$&quot;#,##0.00_);[Red]\(&quot;$&quot;#,##0.00\)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fill>
        <patternFill patternType="solid">
          <fgColor indexed="64"/>
          <bgColor theme="1" tint="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CP95" totalsRowShown="0" headerRowDxfId="97" dataDxfId="95" headerRowBorderDxfId="96" tableBorderDxfId="94">
  <autoFilter ref="A2:CP95" xr:uid="{00000000-0009-0000-0100-000001000000}"/>
  <tableColumns count="94">
    <tableColumn id="1" xr3:uid="{00000000-0010-0000-0000-000001000000}" name="Airport Facility Name" dataDxfId="93"/>
    <tableColumn id="2" xr3:uid="{00000000-0010-0000-0000-000002000000}" name="LOCID" dataDxfId="92"/>
    <tableColumn id="3" xr3:uid="{00000000-0010-0000-0000-000003000000}" name="Classification" dataDxfId="91"/>
    <tableColumn id="4" xr3:uid="{00000000-0010-0000-0000-000004000000}" name="Name of the person managing the airport:" dataDxfId="90"/>
    <tableColumn id="5" xr3:uid="{00000000-0010-0000-0000-000005000000}" name="Which best describes the airport manager?" dataDxfId="89"/>
    <tableColumn id="7" xr3:uid="{00000000-0010-0000-0000-000007000000}" name="Optional: What were the airport manager's gross wages in 2022?" dataDxfId="88"/>
    <tableColumn id="8" xr3:uid="{00000000-0010-0000-0000-000008000000}" name="Optional: How many years in length is the airport manager's current contract?" dataDxfId="87"/>
    <tableColumn id="9" xr3:uid="{00000000-0010-0000-0000-000009000000}" name="Optional: What was the airport manager's gross compensation in 2022 under the airport management contract?" dataDxfId="86"/>
    <tableColumn id="10" xr3:uid="{00000000-0010-0000-0000-00000A000000}" name="Fixed Base Operators (FBOs)" dataDxfId="85"/>
    <tableColumn id="11" xr3:uid="{00000000-0010-0000-0000-00000B000000}" name="Aircraft Maintenance" dataDxfId="84"/>
    <tableColumn id="12" xr3:uid="{00000000-0010-0000-0000-00000C000000}" name="Aircraft Sales" dataDxfId="83"/>
    <tableColumn id="13" xr3:uid="{00000000-0010-0000-0000-00000D000000}" name="FAR Part 141 Flight Schools" dataDxfId="82"/>
    <tableColumn id="14" xr3:uid="{00000000-0010-0000-0000-00000E000000}" name="Certified Flight Instructors offering Part 61 Flight Training" dataDxfId="81"/>
    <tableColumn id="15" xr3:uid="{00000000-0010-0000-0000-00000F000000}" name="FAR Part 135 Charter Operators Based at the Airport" dataDxfId="80"/>
    <tableColumn id="16" xr3:uid="{00000000-0010-0000-0000-000010000000}" name="Other" dataDxfId="79"/>
    <tableColumn id="17" xr3:uid="{00000000-0010-0000-0000-000011000000}" name="Was 100LL sold at the airport in 2022?" dataDxfId="78"/>
    <tableColumn id="18" xr3:uid="{00000000-0010-0000-0000-000012000000}" name="Who was the seller of the 100LL?" dataDxfId="77"/>
    <tableColumn id="20" xr3:uid="{00000000-0010-0000-0000-000014000000}" name="How many gallons of 100LL were sold in 2022?" dataDxfId="76"/>
    <tableColumn id="21" xr3:uid="{00000000-0010-0000-0000-000015000000}" name="What was the price per gallon of 100LL on December 31, 2022?" dataDxfId="75"/>
    <tableColumn id="22" xr3:uid="{00000000-0010-0000-0000-000016000000}" name="If the airport received revenue from a fuel flowage fee, what was the average revenue per gallon for 100LL?" dataDxfId="74"/>
    <tableColumn id="23" xr3:uid="{00000000-0010-0000-0000-000017000000}" name="Was Jet A sold at the airport in 2022?" dataDxfId="73"/>
    <tableColumn id="24" xr3:uid="{00000000-0010-0000-0000-000018000000}" name="Who was the seller of the Jet A?" dataDxfId="72"/>
    <tableColumn id="26" xr3:uid="{00000000-0010-0000-0000-00001A000000}" name="How many gallons of Jet A were sold in 2022?" dataDxfId="71"/>
    <tableColumn id="27" xr3:uid="{00000000-0010-0000-0000-00001B000000}" name="What was the price per gallon of Jet A on December 31, 2022?" dataDxfId="70"/>
    <tableColumn id="28" xr3:uid="{00000000-0010-0000-0000-00001C000000}" name="If the airport received revenue from a fuel flowage fee, what was the average revenue per gallon for Jet A?" dataDxfId="69"/>
    <tableColumn id="29" xr3:uid="{00000000-0010-0000-0000-00001D000000}" name="Was UL 94 sold at the airport in 2022?" dataDxfId="68"/>
    <tableColumn id="30" xr3:uid="{00000000-0010-0000-0000-00001E000000}" name="Who was the seller of the UL 94?" dataDxfId="67"/>
    <tableColumn id="32" xr3:uid="{00000000-0010-0000-0000-000020000000}" name="How many gallons of UL 94 were sold in 2022?" dataDxfId="66"/>
    <tableColumn id="33" xr3:uid="{00000000-0010-0000-0000-000021000000}" name="What was the price per gallon of UL 94 on December 31, 2022?" dataDxfId="65"/>
    <tableColumn id="34" xr3:uid="{00000000-0010-0000-0000-000022000000}" name="If the airport received revenue from a fuel flowage fee, what was the average revenue per gallon for UL 94?" dataDxfId="64"/>
    <tableColumn id="35" xr3:uid="{00000000-0010-0000-0000-000023000000}" name="Was MoGas sold at the airport in 2022?" dataDxfId="63"/>
    <tableColumn id="36" xr3:uid="{00000000-0010-0000-0000-000024000000}" name="Who was the seller of the MoGas?" dataDxfId="62"/>
    <tableColumn id="38" xr3:uid="{00000000-0010-0000-0000-000026000000}" name="How many gallons of MoGas were sold in 2022?" dataDxfId="61"/>
    <tableColumn id="39" xr3:uid="{00000000-0010-0000-0000-000027000000}" name="What was the price per gallon of MoGas on December 31, 2022?" dataDxfId="60"/>
    <tableColumn id="40" xr3:uid="{00000000-0010-0000-0000-000028000000}" name="If the airport received revenue from a fuel flowage fee, what was the average revenue per gallon for MoGas?" dataDxfId="59"/>
    <tableColumn id="41" xr3:uid="{00000000-0010-0000-0000-000029000000}" name="Were landing fees charged in 2022?" dataDxfId="58"/>
    <tableColumn id="42" xr3:uid="{00000000-0010-0000-0000-00002A000000}" name="Who charged the landing fees?" dataDxfId="57"/>
    <tableColumn id="46" xr3:uid="{00000000-0010-0000-0000-00002E000000}" name="Enter the landing fee charged to a Cessna 172 operating under Part 91." dataDxfId="56"/>
    <tableColumn id="47" xr3:uid="{00000000-0010-0000-0000-00002F000000}" name="Enter the landing fee charged to a Cessna 172 not operating under Part 91. (e.g. Part 135)" dataDxfId="55"/>
    <tableColumn id="50" xr3:uid="{00000000-0010-0000-0000-000032000000}" name="Enter the landing fee charged to a Beechcraft King Air operating under Part 91." dataDxfId="54"/>
    <tableColumn id="51" xr3:uid="{00000000-0010-0000-0000-000033000000}" name="Enter the landing fee charged to a Beechcraft King Air not operating under Part 91. (e.g. Part 135)" dataDxfId="53"/>
    <tableColumn id="54" xr3:uid="{00000000-0010-0000-0000-000036000000}" name="Enter the landing fee charged to a Hawker 800 operating under Part 91." dataDxfId="52"/>
    <tableColumn id="55" xr3:uid="{00000000-0010-0000-0000-000037000000}" name="Enter the landing fee charged to a Hawker 800 not operating under Part 91.(e.g. Part 135)" dataDxfId="51"/>
    <tableColumn id="58" xr3:uid="{00000000-0010-0000-0000-00003A000000}" name="Enter the landing fee charged to a Bombardier CRJ-200." dataDxfId="50"/>
    <tableColumn id="59" xr3:uid="{00000000-0010-0000-0000-00003B000000}" name="Were tie-down or parking fees charged in 2022?" dataDxfId="49"/>
    <tableColumn id="60" xr3:uid="{00000000-0010-0000-0000-00003C000000}" name="Who charged the tie-down fees?" dataDxfId="48"/>
    <tableColumn id="64" xr3:uid="{00000000-0010-0000-0000-000040000000}" name="Enter the Daily Tie-Down Fee Charged to a Cessna 172." dataDxfId="47"/>
    <tableColumn id="65" xr3:uid="{00000000-0010-0000-0000-000041000000}" name="Enter the Monthly Tie-Down Fee Charged to a Cessna 172." dataDxfId="46"/>
    <tableColumn id="68" xr3:uid="{00000000-0010-0000-0000-000044000000}" name="Enter the Daily Tie-Down Fee Charged to a Beechcraft King Air." dataDxfId="45"/>
    <tableColumn id="69" xr3:uid="{00000000-0010-0000-0000-000045000000}" name="Enter the Monthly Tie-Down Fee Charged to a Beechcraft King Air." dataDxfId="44"/>
    <tableColumn id="72" xr3:uid="{00000000-0010-0000-0000-000048000000}" name="Enter the Daily Tie-Down Fee Charged to a Hawker 800." dataDxfId="43"/>
    <tableColumn id="73" xr3:uid="{00000000-0010-0000-0000-000049000000}" name="Enter the Monthly Tie-Down Fee Charged to a Hawker 800." dataDxfId="42"/>
    <tableColumn id="74" xr3:uid="{00000000-0010-0000-0000-00004A000000}" name="Were non-heated individual/T-hangars available to rent in 2022?" dataDxfId="41"/>
    <tableColumn id="75" xr3:uid="{00000000-0010-0000-0000-00004B000000}" name="Who was the owner of the non-heated individual/T-hangars?" dataDxfId="40"/>
    <tableColumn id="78" xr3:uid="{00000000-0010-0000-0000-00004E000000}" name="Non-Heated T-Hangar: Daily Rental Rate" dataDxfId="39"/>
    <tableColumn id="79" xr3:uid="{00000000-0010-0000-0000-00004F000000}" name="Non-Heated T-Hangar: Monthly Rental Rate" dataDxfId="38"/>
    <tableColumn id="80" xr3:uid="{00000000-0010-0000-0000-000050000000}" name="Non-Heated T-Hangar: Annual Rental Rate" dataDxfId="37"/>
    <tableColumn id="81" xr3:uid="{00000000-0010-0000-0000-000051000000}" name="Were heated individual/T-hangars available to rent in 2022?" dataDxfId="36"/>
    <tableColumn id="82" xr3:uid="{00000000-0010-0000-0000-000052000000}" name="Who was the owner of the heated individual/T-hangars?" dataDxfId="35"/>
    <tableColumn id="85" xr3:uid="{00000000-0010-0000-0000-000055000000}" name="Heated T-Hangar: Daily Rental Rate" dataDxfId="34"/>
    <tableColumn id="86" xr3:uid="{00000000-0010-0000-0000-000056000000}" name="Heated T-Hangar: Monthly Rental Rate" dataDxfId="33"/>
    <tableColumn id="87" xr3:uid="{00000000-0010-0000-0000-000057000000}" name="Heated T-Hangar: Annual Rental Rate" dataDxfId="32"/>
    <tableColumn id="88" xr3:uid="{00000000-0010-0000-0000-000058000000}" name="Was non-heated community hangar space available to rent in 2022?" dataDxfId="31"/>
    <tableColumn id="89" xr3:uid="{00000000-0010-0000-0000-000059000000}" name="Who was the owner of the non-heated community hangar(s)?" dataDxfId="30"/>
    <tableColumn id="92" xr3:uid="{00000000-0010-0000-0000-00005C000000}" name="Non-Heated Community Hangar Space: Daily Rental Rate" dataDxfId="29"/>
    <tableColumn id="93" xr3:uid="{00000000-0010-0000-0000-00005D000000}" name="Non-Heated Community Hangar Space: Monthly Rental Rate" dataDxfId="28"/>
    <tableColumn id="94" xr3:uid="{00000000-0010-0000-0000-00005E000000}" name="Non-Heated Community Hangar Space:   Annual Rental Rate" dataDxfId="27"/>
    <tableColumn id="95" xr3:uid="{00000000-0010-0000-0000-00005F000000}" name="Was heated community hangar space available to rent in 2022?" dataDxfId="26"/>
    <tableColumn id="96" xr3:uid="{00000000-0010-0000-0000-000060000000}" name="Who was the owner of the heated community hangar(s)?" dataDxfId="25"/>
    <tableColumn id="99" xr3:uid="{00000000-0010-0000-0000-000063000000}" name="Heated Community Hangar Space: Daily Rental Rate" dataDxfId="24"/>
    <tableColumn id="100" xr3:uid="{00000000-0010-0000-0000-000064000000}" name="Heated Community Hangar Space:   Monthly Rental Rate" dataDxfId="23"/>
    <tableColumn id="101" xr3:uid="{00000000-0010-0000-0000-000065000000}" name="Heated Community Hangar Space: Annual Rental Rate" dataDxfId="22"/>
    <tableColumn id="102" xr3:uid="{00000000-0010-0000-0000-000066000000}" name="Was airport property leased for private hangars in 2022?" dataDxfId="21"/>
    <tableColumn id="103" xr3:uid="{00000000-0010-0000-0000-000067000000}" name="How many private hangars were located on the airport in 2022?" dataDxfId="20"/>
    <tableColumn id="104" xr3:uid="{00000000-0010-0000-0000-000068000000}" name="Are additional private hangar lots available for immediate development on the airport?" dataDxfId="19"/>
    <tableColumn id="105" xr3:uid="{00000000-0010-0000-0000-000069000000}" name="Based on how hangar leases work at your airport, what would have been the annual lease rate for a theoretical private hangar with the following characteristics:  4,900 ft2 Lot (70'x70') 2,500 ft2 Hangar (50'x50') 50 Front Feet " dataDxfId="18"/>
    <tableColumn id="126" xr3:uid="{00000000-0010-0000-0000-00007E000000}" name="Calculated Per Square Foot Lease Rate for a 70'x70' Private Hangar Lot" dataDxfId="17">
      <calculatedColumnFormula>Table1[[#This Row],[Based on how hangar leases work at your airport, what would have been the annual lease rate for a theoretical private hangar with the following characteristics:  4,900 ft2 Lot (70''x70'') 2,500 ft2 Hangar (50''x50'') 50 Front Feet ]]/4900</calculatedColumnFormula>
    </tableColumn>
    <tableColumn id="106" xr3:uid="{00000000-0010-0000-0000-00006A000000}" name="Was airport property leased for corporate hangars in 2022?" dataDxfId="16"/>
    <tableColumn id="107" xr3:uid="{00000000-0010-0000-0000-00006B000000}" name="How many corporate hangars were located on the airport in 2022?" dataDxfId="15"/>
    <tableColumn id="108" xr3:uid="{00000000-0010-0000-0000-00006C000000}" name="Are additional corporate hangar lots available for immediate development on the airport?" dataDxfId="14"/>
    <tableColumn id="109" xr3:uid="{00000000-0010-0000-0000-00006D000000}" name="Based on how hangar leases work at your airport, what would have been the annual lease rate for a theoretical corporate hangar with the following characteristics:  4,900 ft2 Lot (70'x70') 2,500 ft2 Hangar (50'x50') 50 Front Feet " dataDxfId="13"/>
    <tableColumn id="127" xr3:uid="{00000000-0010-0000-0000-00007F000000}" name="Calculated Per Square Foot Lease Rate for a 70'x70' Corporate Hangar Lot" dataDxfId="12"/>
    <tableColumn id="110" xr3:uid="{00000000-0010-0000-0000-00006E000000}" name="Was airport property leased for commercial aeronautical use in 2022?" dataDxfId="11"/>
    <tableColumn id="111" xr3:uid="{00000000-0010-0000-0000-00006F000000}" name="How many commercial aeronautical use hangars were located on the airport in 2022?" dataDxfId="10"/>
    <tableColumn id="112" xr3:uid="{00000000-0010-0000-0000-000070000000}" name="Are additional commercial aeronautical use hangar lots available for immediate development on the airport?" dataDxfId="9"/>
    <tableColumn id="113" xr3:uid="{00000000-0010-0000-0000-000071000000}" name="Based on how hangar leases work at your airport, what would have been the annual lease rate for a theoretical commercial aeronautical use hangar with the following characteristics:  4,900 ft2 Lot (70'x70') 2,500 ft2 Hangar (50'x50') 50 Front Feet " dataDxfId="8"/>
    <tableColumn id="128" xr3:uid="{00000000-0010-0000-0000-000080000000}" name="Calculated Per Square Foot Lease Rate for a 70'x70' Commercial Hangar Lot" dataDxfId="7"/>
    <tableColumn id="114" xr3:uid="{00000000-0010-0000-0000-000072000000}" name="Was airport property leased for agricultural use in 2022?" dataDxfId="6"/>
    <tableColumn id="115" xr3:uid="{00000000-0010-0000-0000-000073000000}" name="How many acres were leased for agricultural use in 2022?" dataDxfId="5"/>
    <tableColumn id="116" xr3:uid="{00000000-0010-0000-0000-000074000000}" name="What was the average annual lease rate per acre?" dataDxfId="4"/>
    <tableColumn id="117" xr3:uid="{00000000-0010-0000-0000-000075000000}" name="Are the agricultural leases competitively bid?" dataDxfId="3"/>
    <tableColumn id="118" xr3:uid="{00000000-0010-0000-0000-000076000000}" name="How often are the leases competitively bid?" dataDxfId="2"/>
    <tableColumn id="119" xr3:uid="{00000000-0010-0000-0000-000077000000}" name="Was the airport financially self-sustaining in 2022?" dataDxfId="1"/>
    <tableColumn id="120" xr3:uid="{00000000-0010-0000-0000-000078000000}" name="How much of the local tax levy was used to subsidize airport revenues in 2022?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rgbClr val="FFFFFF"/>
      </a:lt1>
      <a:dk2>
        <a:srgbClr val="262626"/>
      </a:dk2>
      <a:lt2>
        <a:srgbClr val="FFFFFF"/>
      </a:lt2>
      <a:accent1>
        <a:srgbClr val="F9D3D2"/>
      </a:accent1>
      <a:accent2>
        <a:srgbClr val="FFE6D0"/>
      </a:accent2>
      <a:accent3>
        <a:srgbClr val="F7E7AE"/>
      </a:accent3>
      <a:accent4>
        <a:srgbClr val="E6F1D8"/>
      </a:accent4>
      <a:accent5>
        <a:srgbClr val="D5F4EE"/>
      </a:accent5>
      <a:accent6>
        <a:srgbClr val="DAEAF8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95"/>
  <sheetViews>
    <sheetView tabSelected="1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0" defaultRowHeight="13.8" x14ac:dyDescent="0.3"/>
  <cols>
    <col min="1" max="1" width="39.109375" style="1" bestFit="1" customWidth="1"/>
    <col min="2" max="2" width="16.6640625" style="1" customWidth="1"/>
    <col min="3" max="3" width="23.88671875" style="1" bestFit="1" customWidth="1"/>
    <col min="4" max="4" width="23.88671875" style="1" customWidth="1"/>
    <col min="5" max="5" width="95.44140625" style="1" bestFit="1" customWidth="1"/>
    <col min="6" max="7" width="20.6640625" style="1" customWidth="1"/>
    <col min="8" max="8" width="24.44140625" style="1" customWidth="1"/>
    <col min="9" max="13" width="15.6640625" style="1" customWidth="1"/>
    <col min="14" max="14" width="19.6640625" style="1" customWidth="1"/>
    <col min="15" max="15" width="93" style="1" bestFit="1" customWidth="1"/>
    <col min="16" max="17" width="16.6640625" style="1" customWidth="1"/>
    <col min="18" max="18" width="20.5546875" style="1" bestFit="1" customWidth="1"/>
    <col min="19" max="19" width="16.6640625" style="1" customWidth="1"/>
    <col min="20" max="20" width="23.33203125" style="1" bestFit="1" customWidth="1"/>
    <col min="21" max="24" width="16.6640625" style="1" customWidth="1"/>
    <col min="25" max="25" width="27.33203125" style="1" bestFit="1" customWidth="1"/>
    <col min="26" max="29" width="16.6640625" style="1" customWidth="1"/>
    <col min="30" max="30" width="23.33203125" style="1" bestFit="1" customWidth="1"/>
    <col min="31" max="34" width="16.6640625" style="1" customWidth="1"/>
    <col min="35" max="35" width="23.33203125" style="1" bestFit="1" customWidth="1"/>
    <col min="36" max="36" width="16.6640625" style="1" customWidth="1"/>
    <col min="37" max="37" width="23.109375" style="1" bestFit="1" customWidth="1"/>
    <col min="38" max="38" width="19.109375" style="1" bestFit="1" customWidth="1"/>
    <col min="39" max="39" width="22.33203125" style="1" bestFit="1" customWidth="1"/>
    <col min="40" max="40" width="20.44140625" style="1" bestFit="1" customWidth="1"/>
    <col min="41" max="41" width="23" style="1" bestFit="1" customWidth="1"/>
    <col min="42" max="42" width="19.109375" style="1" bestFit="1" customWidth="1"/>
    <col min="43" max="43" width="22.33203125" style="1" bestFit="1" customWidth="1"/>
    <col min="44" max="44" width="19.109375" style="1" bestFit="1" customWidth="1"/>
    <col min="45" max="47" width="16.6640625" style="1" customWidth="1"/>
    <col min="48" max="48" width="21.33203125" style="1" bestFit="1" customWidth="1"/>
    <col min="49" max="49" width="21.109375" style="1" bestFit="1" customWidth="1"/>
    <col min="50" max="50" width="20.88671875" style="1" bestFit="1" customWidth="1"/>
    <col min="51" max="51" width="20.5546875" style="1" bestFit="1" customWidth="1"/>
    <col min="52" max="52" width="20.109375" style="1" bestFit="1" customWidth="1"/>
    <col min="53" max="53" width="29.5546875" style="1" bestFit="1" customWidth="1"/>
    <col min="54" max="54" width="27" style="1" bestFit="1" customWidth="1"/>
    <col min="55" max="57" width="16.6640625" style="1" customWidth="1"/>
    <col min="58" max="58" width="27" style="1" bestFit="1" customWidth="1"/>
    <col min="59" max="59" width="24.109375" style="1" bestFit="1" customWidth="1"/>
    <col min="60" max="62" width="16.6640625" style="1" customWidth="1"/>
    <col min="63" max="63" width="20.33203125" style="1" bestFit="1" customWidth="1"/>
    <col min="64" max="64" width="20.5546875" style="1" bestFit="1" customWidth="1"/>
    <col min="65" max="67" width="20.6640625" style="1" bestFit="1" customWidth="1"/>
    <col min="68" max="68" width="24.44140625" style="1" bestFit="1" customWidth="1"/>
    <col min="69" max="69" width="24.109375" style="1" bestFit="1" customWidth="1"/>
    <col min="70" max="72" width="21" style="1" bestFit="1" customWidth="1"/>
    <col min="73" max="73" width="16.6640625" style="1" customWidth="1"/>
    <col min="74" max="74" width="20" style="1" bestFit="1" customWidth="1"/>
    <col min="75" max="75" width="22.88671875" style="1" bestFit="1" customWidth="1"/>
    <col min="76" max="76" width="44" style="1" bestFit="1" customWidth="1"/>
    <col min="77" max="77" width="22.33203125" style="1" customWidth="1"/>
    <col min="78" max="78" width="20.88671875" style="1" bestFit="1" customWidth="1"/>
    <col min="79" max="79" width="19.88671875" style="1" bestFit="1" customWidth="1"/>
    <col min="80" max="80" width="28" style="1" bestFit="1" customWidth="1"/>
    <col min="81" max="81" width="44" style="1" bestFit="1" customWidth="1"/>
    <col min="82" max="82" width="20" style="1" bestFit="1" customWidth="1"/>
    <col min="83" max="83" width="20.88671875" style="1" bestFit="1" customWidth="1"/>
    <col min="84" max="84" width="23.5546875" style="1" bestFit="1" customWidth="1"/>
    <col min="85" max="85" width="25.44140625" style="1" bestFit="1" customWidth="1"/>
    <col min="86" max="86" width="47.5546875" style="1" bestFit="1" customWidth="1"/>
    <col min="87" max="88" width="20.88671875" style="1" bestFit="1" customWidth="1"/>
    <col min="89" max="89" width="19.44140625" style="1" bestFit="1" customWidth="1"/>
    <col min="90" max="90" width="21.109375" style="1" bestFit="1" customWidth="1"/>
    <col min="91" max="91" width="20.88671875" style="1" bestFit="1" customWidth="1"/>
    <col min="92" max="92" width="27.109375" style="1" bestFit="1" customWidth="1"/>
    <col min="93" max="93" width="20.5546875" style="1" bestFit="1" customWidth="1"/>
    <col min="94" max="94" width="20.6640625" style="1" bestFit="1" customWidth="1"/>
    <col min="95" max="16384" width="16.6640625" style="1" hidden="1"/>
  </cols>
  <sheetData>
    <row r="1" spans="1:94" s="14" customFormat="1" ht="18" x14ac:dyDescent="0.35">
      <c r="A1" s="16" t="s">
        <v>397</v>
      </c>
      <c r="B1" s="15"/>
      <c r="C1" s="15"/>
      <c r="D1" s="17" t="s">
        <v>380</v>
      </c>
      <c r="E1" s="17"/>
      <c r="F1" s="17"/>
      <c r="G1" s="17"/>
      <c r="H1" s="17"/>
      <c r="I1" s="24" t="s">
        <v>383</v>
      </c>
      <c r="J1" s="24"/>
      <c r="K1" s="24"/>
      <c r="L1" s="24"/>
      <c r="M1" s="24"/>
      <c r="N1" s="24"/>
      <c r="O1" s="24"/>
      <c r="P1" s="19" t="s">
        <v>393</v>
      </c>
      <c r="Q1" s="19"/>
      <c r="R1" s="19"/>
      <c r="S1" s="19"/>
      <c r="T1" s="19"/>
      <c r="U1" s="20" t="s">
        <v>394</v>
      </c>
      <c r="V1" s="20"/>
      <c r="W1" s="20"/>
      <c r="X1" s="20"/>
      <c r="Y1" s="20"/>
      <c r="Z1" s="21" t="s">
        <v>395</v>
      </c>
      <c r="AA1" s="21"/>
      <c r="AB1" s="21"/>
      <c r="AC1" s="21"/>
      <c r="AD1" s="21"/>
      <c r="AE1" s="22" t="s">
        <v>396</v>
      </c>
      <c r="AF1" s="22"/>
      <c r="AG1" s="22"/>
      <c r="AH1" s="22"/>
      <c r="AI1" s="22"/>
      <c r="AJ1" s="23" t="s">
        <v>399</v>
      </c>
      <c r="AK1" s="23"/>
      <c r="AL1" s="23"/>
      <c r="AM1" s="23"/>
      <c r="AN1" s="23"/>
      <c r="AO1" s="23"/>
      <c r="AP1" s="23"/>
      <c r="AQ1" s="23"/>
      <c r="AR1" s="23"/>
      <c r="AS1" s="17" t="s">
        <v>403</v>
      </c>
      <c r="AT1" s="17"/>
      <c r="AU1" s="17"/>
      <c r="AV1" s="17"/>
      <c r="AW1" s="17"/>
      <c r="AX1" s="17"/>
      <c r="AY1" s="17"/>
      <c r="AZ1" s="17"/>
      <c r="BA1" s="18" t="s">
        <v>406</v>
      </c>
      <c r="BB1" s="18"/>
      <c r="BC1" s="18"/>
      <c r="BD1" s="18"/>
      <c r="BE1" s="18"/>
      <c r="BF1" s="19" t="s">
        <v>410</v>
      </c>
      <c r="BG1" s="19"/>
      <c r="BH1" s="19"/>
      <c r="BI1" s="19"/>
      <c r="BJ1" s="19"/>
      <c r="BK1" s="20" t="s">
        <v>414</v>
      </c>
      <c r="BL1" s="20"/>
      <c r="BM1" s="20"/>
      <c r="BN1" s="20"/>
      <c r="BO1" s="20"/>
      <c r="BP1" s="21" t="s">
        <v>418</v>
      </c>
      <c r="BQ1" s="21"/>
      <c r="BR1" s="21"/>
      <c r="BS1" s="21"/>
      <c r="BT1" s="21"/>
      <c r="BU1" s="22" t="s">
        <v>426</v>
      </c>
      <c r="BV1" s="22"/>
      <c r="BW1" s="22"/>
      <c r="BX1" s="22"/>
      <c r="BY1" s="22"/>
      <c r="BZ1" s="23" t="s">
        <v>427</v>
      </c>
      <c r="CA1" s="23"/>
      <c r="CB1" s="23"/>
      <c r="CC1" s="23"/>
      <c r="CD1" s="23"/>
      <c r="CE1" s="17" t="s">
        <v>428</v>
      </c>
      <c r="CF1" s="17"/>
      <c r="CG1" s="17"/>
      <c r="CH1" s="17"/>
      <c r="CI1" s="17"/>
      <c r="CJ1" s="18" t="s">
        <v>429</v>
      </c>
      <c r="CK1" s="18"/>
      <c r="CL1" s="18"/>
      <c r="CM1" s="18"/>
      <c r="CN1" s="18"/>
      <c r="CO1" s="19" t="s">
        <v>430</v>
      </c>
      <c r="CP1" s="19"/>
    </row>
    <row r="2" spans="1:94" s="4" customFormat="1" ht="75" customHeight="1" x14ac:dyDescent="0.3">
      <c r="A2" s="13" t="s">
        <v>233</v>
      </c>
      <c r="B2" s="13" t="s">
        <v>231</v>
      </c>
      <c r="C2" s="13" t="s">
        <v>232</v>
      </c>
      <c r="D2" s="13" t="s">
        <v>0</v>
      </c>
      <c r="E2" s="13" t="s">
        <v>1</v>
      </c>
      <c r="F2" s="13" t="s">
        <v>3</v>
      </c>
      <c r="G2" s="13" t="s">
        <v>4</v>
      </c>
      <c r="H2" s="13" t="s">
        <v>5</v>
      </c>
      <c r="I2" s="13" t="s">
        <v>6</v>
      </c>
      <c r="J2" s="13" t="s">
        <v>7</v>
      </c>
      <c r="K2" s="13" t="s">
        <v>8</v>
      </c>
      <c r="L2" s="13" t="s">
        <v>9</v>
      </c>
      <c r="M2" s="13" t="s">
        <v>10</v>
      </c>
      <c r="N2" s="13" t="s">
        <v>11</v>
      </c>
      <c r="O2" s="13" t="s">
        <v>2</v>
      </c>
      <c r="P2" s="13" t="s">
        <v>12</v>
      </c>
      <c r="Q2" s="13" t="s">
        <v>13</v>
      </c>
      <c r="R2" s="13" t="s">
        <v>14</v>
      </c>
      <c r="S2" s="13" t="s">
        <v>15</v>
      </c>
      <c r="T2" s="13" t="s">
        <v>16</v>
      </c>
      <c r="U2" s="13" t="s">
        <v>17</v>
      </c>
      <c r="V2" s="13" t="s">
        <v>256</v>
      </c>
      <c r="W2" s="13" t="s">
        <v>18</v>
      </c>
      <c r="X2" s="13" t="s">
        <v>19</v>
      </c>
      <c r="Y2" s="13" t="s">
        <v>20</v>
      </c>
      <c r="Z2" s="13" t="s">
        <v>21</v>
      </c>
      <c r="AA2" s="13" t="s">
        <v>22</v>
      </c>
      <c r="AB2" s="13" t="s">
        <v>23</v>
      </c>
      <c r="AC2" s="13" t="s">
        <v>24</v>
      </c>
      <c r="AD2" s="13" t="s">
        <v>25</v>
      </c>
      <c r="AE2" s="13" t="s">
        <v>26</v>
      </c>
      <c r="AF2" s="13" t="s">
        <v>27</v>
      </c>
      <c r="AG2" s="13" t="s">
        <v>28</v>
      </c>
      <c r="AH2" s="13" t="s">
        <v>29</v>
      </c>
      <c r="AI2" s="13" t="s">
        <v>30</v>
      </c>
      <c r="AJ2" s="13" t="s">
        <v>31</v>
      </c>
      <c r="AK2" s="13" t="s">
        <v>257</v>
      </c>
      <c r="AL2" s="13" t="s">
        <v>32</v>
      </c>
      <c r="AM2" s="13" t="s">
        <v>402</v>
      </c>
      <c r="AN2" s="13" t="s">
        <v>33</v>
      </c>
      <c r="AO2" s="13" t="s">
        <v>401</v>
      </c>
      <c r="AP2" s="13" t="s">
        <v>34</v>
      </c>
      <c r="AQ2" s="13" t="s">
        <v>35</v>
      </c>
      <c r="AR2" s="13" t="s">
        <v>36</v>
      </c>
      <c r="AS2" s="13" t="s">
        <v>37</v>
      </c>
      <c r="AT2" s="13" t="s">
        <v>38</v>
      </c>
      <c r="AU2" s="13" t="s">
        <v>39</v>
      </c>
      <c r="AV2" s="13" t="s">
        <v>40</v>
      </c>
      <c r="AW2" s="13" t="s">
        <v>41</v>
      </c>
      <c r="AX2" s="13" t="s">
        <v>42</v>
      </c>
      <c r="AY2" s="13" t="s">
        <v>43</v>
      </c>
      <c r="AZ2" s="13" t="s">
        <v>44</v>
      </c>
      <c r="BA2" s="13" t="s">
        <v>258</v>
      </c>
      <c r="BB2" s="13" t="s">
        <v>259</v>
      </c>
      <c r="BC2" s="13" t="s">
        <v>407</v>
      </c>
      <c r="BD2" s="13" t="s">
        <v>408</v>
      </c>
      <c r="BE2" s="13" t="s">
        <v>409</v>
      </c>
      <c r="BF2" s="13" t="s">
        <v>260</v>
      </c>
      <c r="BG2" s="13" t="s">
        <v>261</v>
      </c>
      <c r="BH2" s="13" t="s">
        <v>411</v>
      </c>
      <c r="BI2" s="13" t="s">
        <v>412</v>
      </c>
      <c r="BJ2" s="13" t="s">
        <v>413</v>
      </c>
      <c r="BK2" s="13" t="s">
        <v>45</v>
      </c>
      <c r="BL2" s="13" t="s">
        <v>262</v>
      </c>
      <c r="BM2" s="13" t="s">
        <v>415</v>
      </c>
      <c r="BN2" s="13" t="s">
        <v>416</v>
      </c>
      <c r="BO2" s="13" t="s">
        <v>417</v>
      </c>
      <c r="BP2" s="13" t="s">
        <v>46</v>
      </c>
      <c r="BQ2" s="13" t="s">
        <v>263</v>
      </c>
      <c r="BR2" s="13" t="s">
        <v>420</v>
      </c>
      <c r="BS2" s="13" t="s">
        <v>421</v>
      </c>
      <c r="BT2" s="13" t="s">
        <v>422</v>
      </c>
      <c r="BU2" s="13" t="s">
        <v>47</v>
      </c>
      <c r="BV2" s="13" t="s">
        <v>264</v>
      </c>
      <c r="BW2" s="13" t="s">
        <v>265</v>
      </c>
      <c r="BX2" s="13" t="s">
        <v>266</v>
      </c>
      <c r="BY2" s="13" t="s">
        <v>423</v>
      </c>
      <c r="BZ2" s="13" t="s">
        <v>48</v>
      </c>
      <c r="CA2" s="13" t="s">
        <v>49</v>
      </c>
      <c r="CB2" s="13" t="s">
        <v>267</v>
      </c>
      <c r="CC2" s="13" t="s">
        <v>268</v>
      </c>
      <c r="CD2" s="13" t="s">
        <v>424</v>
      </c>
      <c r="CE2" s="13" t="s">
        <v>50</v>
      </c>
      <c r="CF2" s="13" t="s">
        <v>51</v>
      </c>
      <c r="CG2" s="13" t="s">
        <v>269</v>
      </c>
      <c r="CH2" s="13" t="s">
        <v>270</v>
      </c>
      <c r="CI2" s="13" t="s">
        <v>425</v>
      </c>
      <c r="CJ2" s="13" t="s">
        <v>52</v>
      </c>
      <c r="CK2" s="13" t="s">
        <v>53</v>
      </c>
      <c r="CL2" s="13" t="s">
        <v>54</v>
      </c>
      <c r="CM2" s="13" t="s">
        <v>55</v>
      </c>
      <c r="CN2" s="13" t="s">
        <v>56</v>
      </c>
      <c r="CO2" s="13" t="s">
        <v>57</v>
      </c>
      <c r="CP2" s="13" t="s">
        <v>58</v>
      </c>
    </row>
    <row r="3" spans="1:94" x14ac:dyDescent="0.3">
      <c r="A3" s="5" t="s">
        <v>230</v>
      </c>
      <c r="B3" s="9" t="s">
        <v>271</v>
      </c>
      <c r="C3" s="10" t="s">
        <v>272</v>
      </c>
      <c r="D3" s="1" t="s">
        <v>120</v>
      </c>
      <c r="E3" s="1" t="s">
        <v>431</v>
      </c>
      <c r="G3" s="1">
        <v>2</v>
      </c>
      <c r="H3" s="2">
        <v>6500</v>
      </c>
      <c r="P3" s="1" t="s">
        <v>62</v>
      </c>
      <c r="Q3" s="1" t="s">
        <v>63</v>
      </c>
      <c r="R3" s="3">
        <v>8656</v>
      </c>
      <c r="S3" s="2">
        <v>6.23</v>
      </c>
      <c r="T3" s="2">
        <v>0.2</v>
      </c>
      <c r="U3" s="1" t="s">
        <v>64</v>
      </c>
      <c r="Z3" s="1" t="s">
        <v>64</v>
      </c>
      <c r="AE3" s="1" t="s">
        <v>64</v>
      </c>
      <c r="AJ3" s="1" t="s">
        <v>64</v>
      </c>
      <c r="AS3" s="1" t="s">
        <v>64</v>
      </c>
      <c r="BA3" s="1" t="s">
        <v>64</v>
      </c>
      <c r="BF3" s="1" t="s">
        <v>64</v>
      </c>
      <c r="BK3" s="1" t="s">
        <v>64</v>
      </c>
      <c r="BP3" s="1" t="s">
        <v>64</v>
      </c>
      <c r="BU3" s="1" t="s">
        <v>62</v>
      </c>
      <c r="BV3" s="1">
        <v>18</v>
      </c>
      <c r="BW3" s="1" t="s">
        <v>62</v>
      </c>
      <c r="BX3" s="2">
        <v>150</v>
      </c>
      <c r="BY3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3.0612244897959183E-2</v>
      </c>
      <c r="BZ3" s="1" t="s">
        <v>64</v>
      </c>
      <c r="CD3" s="2"/>
      <c r="CE3" s="1" t="s">
        <v>64</v>
      </c>
      <c r="CH3" s="2"/>
      <c r="CI3" s="2"/>
      <c r="CJ3" s="1" t="s">
        <v>64</v>
      </c>
      <c r="CO3" s="1" t="s">
        <v>64</v>
      </c>
      <c r="CP3" s="2">
        <v>45436</v>
      </c>
    </row>
    <row r="4" spans="1:94" x14ac:dyDescent="0.3">
      <c r="A4" s="5" t="s">
        <v>209</v>
      </c>
      <c r="B4" s="11" t="s">
        <v>273</v>
      </c>
      <c r="C4" s="10" t="s">
        <v>272</v>
      </c>
      <c r="D4" s="1" t="s">
        <v>210</v>
      </c>
      <c r="E4" s="1" t="s">
        <v>61</v>
      </c>
      <c r="F4" s="2">
        <v>67500</v>
      </c>
      <c r="I4" s="1">
        <v>1</v>
      </c>
      <c r="M4" s="1">
        <v>3</v>
      </c>
      <c r="N4" s="1">
        <v>1</v>
      </c>
      <c r="P4" s="1" t="s">
        <v>62</v>
      </c>
      <c r="Q4" s="1" t="s">
        <v>63</v>
      </c>
      <c r="R4" s="3">
        <v>12000</v>
      </c>
      <c r="S4" s="2">
        <v>6</v>
      </c>
      <c r="T4" s="2"/>
      <c r="U4" s="1" t="s">
        <v>62</v>
      </c>
      <c r="V4" s="1" t="s">
        <v>63</v>
      </c>
      <c r="W4" s="3">
        <v>80000</v>
      </c>
      <c r="X4" s="2">
        <v>6</v>
      </c>
      <c r="Y4" s="2"/>
      <c r="Z4" s="1" t="s">
        <v>64</v>
      </c>
      <c r="AE4" s="1" t="s">
        <v>64</v>
      </c>
      <c r="AJ4" s="1" t="s">
        <v>62</v>
      </c>
      <c r="AK4" s="1" t="s">
        <v>63</v>
      </c>
      <c r="AN4" s="2">
        <v>100</v>
      </c>
      <c r="AP4" s="2">
        <v>150</v>
      </c>
      <c r="AR4" s="2">
        <v>300</v>
      </c>
      <c r="AS4" s="1" t="s">
        <v>64</v>
      </c>
      <c r="BA4" s="1" t="s">
        <v>62</v>
      </c>
      <c r="BB4" s="1" t="s">
        <v>63</v>
      </c>
      <c r="BD4" s="2">
        <v>110</v>
      </c>
      <c r="BF4" s="1" t="s">
        <v>64</v>
      </c>
      <c r="BK4" s="1" t="s">
        <v>62</v>
      </c>
      <c r="BL4" s="1" t="s">
        <v>63</v>
      </c>
      <c r="BM4" s="2">
        <v>25</v>
      </c>
      <c r="BN4" s="2">
        <v>110</v>
      </c>
      <c r="BP4" s="1" t="s">
        <v>62</v>
      </c>
      <c r="BQ4" s="1" t="s">
        <v>63</v>
      </c>
      <c r="BR4" s="2">
        <v>50</v>
      </c>
      <c r="BS4" s="2">
        <v>250</v>
      </c>
      <c r="BU4" s="1" t="s">
        <v>62</v>
      </c>
      <c r="BV4" s="1">
        <v>28</v>
      </c>
      <c r="BW4" s="1" t="s">
        <v>62</v>
      </c>
      <c r="BX4" s="2">
        <v>250</v>
      </c>
      <c r="BY4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5.1020408163265307E-2</v>
      </c>
      <c r="BZ4" s="1" t="s">
        <v>64</v>
      </c>
      <c r="CD4" s="2"/>
      <c r="CE4" s="1" t="s">
        <v>64</v>
      </c>
      <c r="CI4" s="2"/>
      <c r="CJ4" s="1" t="s">
        <v>64</v>
      </c>
      <c r="CO4" s="1" t="s">
        <v>64</v>
      </c>
      <c r="CP4" s="2">
        <v>141000</v>
      </c>
    </row>
    <row r="5" spans="1:94" x14ac:dyDescent="0.3">
      <c r="A5" s="7" t="s">
        <v>176</v>
      </c>
      <c r="B5" s="11" t="s">
        <v>274</v>
      </c>
      <c r="C5" s="10" t="s">
        <v>272</v>
      </c>
      <c r="D5" s="1" t="s">
        <v>177</v>
      </c>
      <c r="E5" s="1" t="s">
        <v>66</v>
      </c>
      <c r="P5" s="1" t="s">
        <v>62</v>
      </c>
      <c r="Q5" s="1" t="s">
        <v>63</v>
      </c>
      <c r="R5" s="3">
        <v>6675</v>
      </c>
      <c r="S5" s="2">
        <v>5.49</v>
      </c>
      <c r="T5" s="2"/>
      <c r="U5" s="1" t="s">
        <v>62</v>
      </c>
      <c r="V5" s="1" t="s">
        <v>63</v>
      </c>
      <c r="W5" s="3">
        <v>1165</v>
      </c>
      <c r="X5" s="2">
        <v>5.29</v>
      </c>
      <c r="Y5" s="2"/>
      <c r="Z5" s="1" t="s">
        <v>64</v>
      </c>
      <c r="AE5" s="1" t="s">
        <v>64</v>
      </c>
      <c r="AJ5" s="1" t="s">
        <v>64</v>
      </c>
      <c r="AS5" s="1" t="s">
        <v>64</v>
      </c>
      <c r="BA5" s="1" t="s">
        <v>64</v>
      </c>
      <c r="BF5" s="1" t="s">
        <v>64</v>
      </c>
      <c r="BK5" s="1" t="s">
        <v>64</v>
      </c>
      <c r="BP5" s="1" t="s">
        <v>64</v>
      </c>
      <c r="BU5" s="1" t="s">
        <v>62</v>
      </c>
      <c r="BV5" s="1">
        <v>32</v>
      </c>
      <c r="BW5" s="1" t="s">
        <v>62</v>
      </c>
      <c r="BX5" s="2">
        <v>225</v>
      </c>
      <c r="BY5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4.5918367346938778E-2</v>
      </c>
      <c r="BZ5" s="1" t="s">
        <v>64</v>
      </c>
      <c r="CD5" s="2"/>
      <c r="CE5" s="1" t="s">
        <v>64</v>
      </c>
      <c r="CI5" s="2"/>
      <c r="CJ5" s="1" t="s">
        <v>62</v>
      </c>
      <c r="CK5" s="1">
        <v>104</v>
      </c>
      <c r="CL5" s="2">
        <v>117</v>
      </c>
      <c r="CM5" s="1" t="s">
        <v>62</v>
      </c>
      <c r="CN5" s="1" t="s">
        <v>178</v>
      </c>
      <c r="CO5" s="1" t="s">
        <v>64</v>
      </c>
      <c r="CP5" s="2">
        <v>50000</v>
      </c>
    </row>
    <row r="6" spans="1:94" x14ac:dyDescent="0.3">
      <c r="A6" s="7" t="s">
        <v>165</v>
      </c>
      <c r="B6" s="11" t="s">
        <v>275</v>
      </c>
      <c r="C6" s="12" t="s">
        <v>276</v>
      </c>
      <c r="D6" s="1" t="s">
        <v>166</v>
      </c>
      <c r="E6" s="1" t="s">
        <v>61</v>
      </c>
      <c r="F6" s="2"/>
      <c r="I6" s="1">
        <v>1</v>
      </c>
      <c r="J6" s="1">
        <v>2</v>
      </c>
      <c r="K6" s="1">
        <v>1</v>
      </c>
      <c r="L6" s="1">
        <v>1</v>
      </c>
      <c r="M6" s="1">
        <v>4</v>
      </c>
      <c r="N6" s="1">
        <v>1</v>
      </c>
      <c r="P6" s="1" t="s">
        <v>62</v>
      </c>
      <c r="Q6" s="1" t="s">
        <v>68</v>
      </c>
      <c r="R6" s="3">
        <v>71173</v>
      </c>
      <c r="S6" s="2">
        <v>6.79</v>
      </c>
      <c r="T6" s="2">
        <v>0.05</v>
      </c>
      <c r="U6" s="1" t="s">
        <v>62</v>
      </c>
      <c r="V6" s="1" t="s">
        <v>68</v>
      </c>
      <c r="W6" s="3">
        <v>1045491</v>
      </c>
      <c r="X6" s="2">
        <v>6.32</v>
      </c>
      <c r="Y6" s="2">
        <v>0.05</v>
      </c>
      <c r="Z6" s="1" t="s">
        <v>64</v>
      </c>
      <c r="AE6" s="1" t="s">
        <v>64</v>
      </c>
      <c r="AJ6" s="1" t="s">
        <v>62</v>
      </c>
      <c r="AK6" s="1" t="s">
        <v>63</v>
      </c>
      <c r="AR6" s="2">
        <v>74</v>
      </c>
      <c r="AS6" s="1" t="s">
        <v>62</v>
      </c>
      <c r="AT6" s="1" t="s">
        <v>68</v>
      </c>
      <c r="AU6" s="2">
        <v>10</v>
      </c>
      <c r="AW6" s="2">
        <v>125</v>
      </c>
      <c r="AY6" s="2">
        <v>250</v>
      </c>
      <c r="BA6" s="1" t="s">
        <v>62</v>
      </c>
      <c r="BB6" s="1" t="s">
        <v>63</v>
      </c>
      <c r="BD6" s="2">
        <v>213</v>
      </c>
      <c r="BE6" s="2">
        <v>4251</v>
      </c>
      <c r="BF6" s="1" t="s">
        <v>64</v>
      </c>
      <c r="BK6" s="1" t="s">
        <v>64</v>
      </c>
      <c r="BP6" s="1" t="s">
        <v>62</v>
      </c>
      <c r="BQ6" s="1" t="s">
        <v>68</v>
      </c>
      <c r="BR6" s="2">
        <v>40</v>
      </c>
      <c r="BS6" s="2">
        <v>400</v>
      </c>
      <c r="BU6" s="1" t="s">
        <v>62</v>
      </c>
      <c r="BV6" s="1">
        <v>26</v>
      </c>
      <c r="BW6" s="1" t="s">
        <v>62</v>
      </c>
      <c r="BX6" s="2">
        <v>5000</v>
      </c>
      <c r="BY6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1.0204081632653061</v>
      </c>
      <c r="BZ6" s="1" t="s">
        <v>62</v>
      </c>
      <c r="CA6" s="1">
        <v>2</v>
      </c>
      <c r="CB6" s="1" t="s">
        <v>62</v>
      </c>
      <c r="CC6" s="2">
        <v>2682</v>
      </c>
      <c r="CD6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0.54734693877551022</v>
      </c>
      <c r="CE6" s="1" t="s">
        <v>62</v>
      </c>
      <c r="CF6" s="1">
        <v>5</v>
      </c>
      <c r="CG6" s="1" t="s">
        <v>62</v>
      </c>
      <c r="CH6" s="2">
        <v>2682</v>
      </c>
      <c r="CI6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0.54734693877551022</v>
      </c>
      <c r="CJ6" s="1" t="s">
        <v>62</v>
      </c>
      <c r="CK6" s="1">
        <v>316</v>
      </c>
      <c r="CL6" s="2">
        <v>67.62</v>
      </c>
      <c r="CM6" s="1" t="s">
        <v>62</v>
      </c>
      <c r="CN6" s="1" t="s">
        <v>370</v>
      </c>
      <c r="CO6" s="1" t="s">
        <v>62</v>
      </c>
    </row>
    <row r="7" spans="1:94" x14ac:dyDescent="0.3">
      <c r="A7" s="6" t="s">
        <v>203</v>
      </c>
      <c r="B7" s="11" t="s">
        <v>277</v>
      </c>
      <c r="C7" s="12" t="s">
        <v>272</v>
      </c>
      <c r="D7" s="1" t="s">
        <v>204</v>
      </c>
      <c r="E7" s="1" t="s">
        <v>431</v>
      </c>
      <c r="G7" s="1">
        <v>1</v>
      </c>
      <c r="H7" s="2">
        <v>80000</v>
      </c>
      <c r="I7" s="1">
        <v>1</v>
      </c>
      <c r="J7" s="1">
        <v>1</v>
      </c>
      <c r="M7" s="1">
        <v>1</v>
      </c>
      <c r="P7" s="1" t="s">
        <v>62</v>
      </c>
      <c r="Q7" s="1" t="s">
        <v>68</v>
      </c>
      <c r="R7" s="3">
        <v>19000</v>
      </c>
      <c r="S7" s="2">
        <v>6.09</v>
      </c>
      <c r="T7" s="2">
        <v>0.08</v>
      </c>
      <c r="U7" s="1" t="s">
        <v>62</v>
      </c>
      <c r="V7" s="1" t="s">
        <v>68</v>
      </c>
      <c r="W7" s="3">
        <v>219000</v>
      </c>
      <c r="X7" s="2">
        <v>5.99</v>
      </c>
      <c r="Y7" s="2">
        <v>0.08</v>
      </c>
      <c r="Z7" s="1" t="s">
        <v>64</v>
      </c>
      <c r="AE7" s="1" t="s">
        <v>64</v>
      </c>
      <c r="AJ7" s="1" t="s">
        <v>64</v>
      </c>
      <c r="AS7" s="1" t="s">
        <v>62</v>
      </c>
      <c r="AT7" s="1" t="s">
        <v>68</v>
      </c>
      <c r="AU7" s="2">
        <v>10</v>
      </c>
      <c r="AV7" s="2">
        <v>200</v>
      </c>
      <c r="AW7" s="2">
        <v>35</v>
      </c>
      <c r="AY7" s="2">
        <v>50</v>
      </c>
      <c r="BA7" s="1" t="s">
        <v>62</v>
      </c>
      <c r="BB7" s="1" t="s">
        <v>69</v>
      </c>
      <c r="BD7" s="2">
        <v>150</v>
      </c>
      <c r="BF7" s="1" t="s">
        <v>62</v>
      </c>
      <c r="BG7" s="1" t="s">
        <v>69</v>
      </c>
      <c r="BI7" s="2">
        <v>225</v>
      </c>
      <c r="BK7" s="1" t="s">
        <v>64</v>
      </c>
      <c r="BP7" s="1" t="s">
        <v>62</v>
      </c>
      <c r="BQ7" s="1" t="s">
        <v>68</v>
      </c>
      <c r="BR7" s="2">
        <v>75</v>
      </c>
      <c r="BS7" s="2">
        <v>375</v>
      </c>
      <c r="BU7" s="1" t="s">
        <v>62</v>
      </c>
      <c r="BV7" s="1">
        <v>39</v>
      </c>
      <c r="BW7" s="1" t="s">
        <v>62</v>
      </c>
      <c r="BX7" s="2">
        <v>539</v>
      </c>
      <c r="BY7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0.11</v>
      </c>
      <c r="BZ7" s="1" t="s">
        <v>62</v>
      </c>
      <c r="CA7" s="1">
        <v>6</v>
      </c>
      <c r="CB7" s="1" t="s">
        <v>62</v>
      </c>
      <c r="CC7" s="2">
        <v>539</v>
      </c>
      <c r="CD7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0.11</v>
      </c>
      <c r="CE7" s="1" t="s">
        <v>62</v>
      </c>
      <c r="CF7" s="1">
        <v>2</v>
      </c>
      <c r="CG7" s="1" t="s">
        <v>64</v>
      </c>
      <c r="CH7" s="2">
        <v>8500</v>
      </c>
      <c r="CI7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1.7346938775510203</v>
      </c>
      <c r="CJ7" s="1" t="s">
        <v>62</v>
      </c>
      <c r="CK7" s="1">
        <v>150</v>
      </c>
      <c r="CL7" s="2">
        <v>100</v>
      </c>
      <c r="CM7" s="1" t="s">
        <v>62</v>
      </c>
      <c r="CN7" s="1" t="s">
        <v>373</v>
      </c>
      <c r="CO7" s="1" t="s">
        <v>64</v>
      </c>
      <c r="CP7" s="2">
        <v>80000</v>
      </c>
    </row>
    <row r="8" spans="1:94" x14ac:dyDescent="0.3">
      <c r="A8" s="6" t="s">
        <v>235</v>
      </c>
      <c r="B8" s="9" t="s">
        <v>278</v>
      </c>
      <c r="C8" s="12" t="s">
        <v>279</v>
      </c>
      <c r="D8" s="1" t="s">
        <v>111</v>
      </c>
      <c r="E8" s="1" t="s">
        <v>81</v>
      </c>
      <c r="P8" s="1" t="s">
        <v>62</v>
      </c>
      <c r="Q8" s="1" t="s">
        <v>63</v>
      </c>
      <c r="R8" s="1">
        <v>500</v>
      </c>
      <c r="S8" s="2">
        <v>5.75</v>
      </c>
      <c r="T8" s="2"/>
      <c r="U8" s="1" t="s">
        <v>64</v>
      </c>
      <c r="Z8" s="1" t="s">
        <v>64</v>
      </c>
      <c r="AE8" s="1" t="s">
        <v>64</v>
      </c>
      <c r="AJ8" s="1" t="s">
        <v>64</v>
      </c>
      <c r="AS8" s="1" t="s">
        <v>64</v>
      </c>
      <c r="BA8" s="1" t="s">
        <v>62</v>
      </c>
      <c r="BB8" s="1" t="s">
        <v>69</v>
      </c>
      <c r="BD8" s="2">
        <v>100</v>
      </c>
      <c r="BF8" s="1" t="s">
        <v>64</v>
      </c>
      <c r="BK8" s="1" t="s">
        <v>64</v>
      </c>
      <c r="BP8" s="1" t="s">
        <v>64</v>
      </c>
      <c r="BU8" s="1" t="s">
        <v>62</v>
      </c>
      <c r="BV8" s="1">
        <v>19</v>
      </c>
      <c r="BW8" s="1" t="s">
        <v>62</v>
      </c>
      <c r="BX8" s="2">
        <v>225</v>
      </c>
      <c r="BY8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4.5918367346938778E-2</v>
      </c>
      <c r="BZ8" s="1" t="s">
        <v>64</v>
      </c>
      <c r="CD8" s="2"/>
      <c r="CE8" s="1" t="s">
        <v>64</v>
      </c>
      <c r="CI8" s="2"/>
      <c r="CJ8" s="1" t="s">
        <v>62</v>
      </c>
      <c r="CK8" s="1">
        <v>3</v>
      </c>
      <c r="CL8" s="2">
        <v>150</v>
      </c>
      <c r="CM8" s="1" t="s">
        <v>64</v>
      </c>
      <c r="CO8" s="1" t="s">
        <v>62</v>
      </c>
    </row>
    <row r="9" spans="1:94" x14ac:dyDescent="0.3">
      <c r="A9" s="7" t="s">
        <v>199</v>
      </c>
      <c r="B9" s="11" t="s">
        <v>280</v>
      </c>
      <c r="C9" s="12" t="s">
        <v>281</v>
      </c>
      <c r="D9" s="1" t="s">
        <v>200</v>
      </c>
      <c r="E9" s="1" t="s">
        <v>61</v>
      </c>
      <c r="F9" s="2"/>
      <c r="I9" s="1">
        <v>1</v>
      </c>
      <c r="J9" s="1">
        <v>1</v>
      </c>
      <c r="M9" s="1">
        <v>1</v>
      </c>
      <c r="P9" s="1" t="s">
        <v>62</v>
      </c>
      <c r="Q9" s="1" t="s">
        <v>63</v>
      </c>
      <c r="R9" s="3">
        <v>18968</v>
      </c>
      <c r="S9" s="2">
        <v>6.68</v>
      </c>
      <c r="T9" s="2"/>
      <c r="U9" s="1" t="s">
        <v>62</v>
      </c>
      <c r="V9" s="1" t="s">
        <v>63</v>
      </c>
      <c r="W9" s="3">
        <v>181082</v>
      </c>
      <c r="X9" s="2">
        <v>6.89</v>
      </c>
      <c r="Y9" s="2"/>
      <c r="Z9" s="1" t="s">
        <v>64</v>
      </c>
      <c r="AC9" s="2">
        <v>0</v>
      </c>
      <c r="AD9" s="2">
        <v>0</v>
      </c>
      <c r="AE9" s="1" t="s">
        <v>62</v>
      </c>
      <c r="AF9" s="1" t="s">
        <v>63</v>
      </c>
      <c r="AG9" s="3">
        <v>2500</v>
      </c>
      <c r="AH9" s="2">
        <v>6.15</v>
      </c>
      <c r="AI9" s="2"/>
      <c r="AJ9" s="1" t="s">
        <v>62</v>
      </c>
      <c r="AK9" s="1" t="s">
        <v>63</v>
      </c>
      <c r="AO9" s="2">
        <v>53</v>
      </c>
      <c r="AP9" s="2">
        <v>64</v>
      </c>
      <c r="AQ9" s="2">
        <v>64</v>
      </c>
      <c r="AS9" s="1" t="s">
        <v>62</v>
      </c>
      <c r="AT9" s="1" t="s">
        <v>404</v>
      </c>
      <c r="AW9" s="2">
        <v>90</v>
      </c>
      <c r="AY9" s="2">
        <v>130</v>
      </c>
      <c r="BA9" s="1" t="s">
        <v>62</v>
      </c>
      <c r="BB9" s="1" t="s">
        <v>63</v>
      </c>
      <c r="BD9" s="2">
        <v>310</v>
      </c>
      <c r="BE9" s="2">
        <v>3420</v>
      </c>
      <c r="BF9" s="1" t="s">
        <v>64</v>
      </c>
      <c r="BK9" s="1" t="s">
        <v>62</v>
      </c>
      <c r="BL9" s="1" t="s">
        <v>63</v>
      </c>
      <c r="BN9" s="2">
        <v>310</v>
      </c>
      <c r="BO9" s="2">
        <v>3420</v>
      </c>
      <c r="BP9" s="1" t="s">
        <v>62</v>
      </c>
      <c r="BQ9" s="1" t="s">
        <v>63</v>
      </c>
      <c r="BS9" s="2">
        <v>415</v>
      </c>
      <c r="BT9" s="2">
        <v>4680</v>
      </c>
      <c r="BU9" s="1" t="s">
        <v>62</v>
      </c>
      <c r="BV9" s="1">
        <v>15</v>
      </c>
      <c r="BW9" s="1" t="s">
        <v>64</v>
      </c>
      <c r="BX9" s="2">
        <v>1000</v>
      </c>
      <c r="BY9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0.20408163265306123</v>
      </c>
      <c r="BZ9" s="1" t="s">
        <v>62</v>
      </c>
      <c r="CA9" s="1">
        <v>1</v>
      </c>
      <c r="CB9" s="1" t="s">
        <v>64</v>
      </c>
      <c r="CC9" s="2">
        <v>1000</v>
      </c>
      <c r="CD9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0.20408163265306123</v>
      </c>
      <c r="CE9" s="1" t="s">
        <v>62</v>
      </c>
      <c r="CF9" s="1">
        <v>1</v>
      </c>
      <c r="CG9" s="1" t="s">
        <v>64</v>
      </c>
      <c r="CH9" s="2">
        <v>1000</v>
      </c>
      <c r="CI9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0.20408163265306123</v>
      </c>
      <c r="CJ9" s="1" t="s">
        <v>64</v>
      </c>
      <c r="CL9" s="2"/>
      <c r="CO9" s="1" t="s">
        <v>64</v>
      </c>
      <c r="CP9" s="2"/>
    </row>
    <row r="10" spans="1:94" x14ac:dyDescent="0.3">
      <c r="A10" s="7" t="s">
        <v>195</v>
      </c>
      <c r="B10" s="11" t="s">
        <v>282</v>
      </c>
      <c r="C10" s="12" t="s">
        <v>272</v>
      </c>
      <c r="D10" s="1" t="s">
        <v>196</v>
      </c>
      <c r="E10" s="1" t="s">
        <v>61</v>
      </c>
      <c r="F10" s="2"/>
      <c r="M10" s="1">
        <v>1</v>
      </c>
      <c r="P10" s="1" t="s">
        <v>62</v>
      </c>
      <c r="Q10" s="1" t="s">
        <v>63</v>
      </c>
      <c r="R10" s="3">
        <v>3820</v>
      </c>
      <c r="S10" s="2">
        <v>6.16</v>
      </c>
      <c r="T10" s="2"/>
      <c r="U10" s="1" t="s">
        <v>62</v>
      </c>
      <c r="V10" s="1" t="s">
        <v>63</v>
      </c>
      <c r="W10" s="3">
        <v>4243</v>
      </c>
      <c r="X10" s="2">
        <v>6.1</v>
      </c>
      <c r="Y10" s="2"/>
      <c r="Z10" s="1" t="s">
        <v>64</v>
      </c>
      <c r="AE10" s="1" t="s">
        <v>64</v>
      </c>
      <c r="AJ10" s="1" t="s">
        <v>64</v>
      </c>
      <c r="AS10" s="1" t="s">
        <v>64</v>
      </c>
      <c r="BA10" s="1" t="s">
        <v>62</v>
      </c>
      <c r="BB10" s="1" t="s">
        <v>69</v>
      </c>
      <c r="BD10" s="2">
        <v>130</v>
      </c>
      <c r="BF10" s="1" t="s">
        <v>62</v>
      </c>
      <c r="BG10" s="1" t="s">
        <v>63</v>
      </c>
      <c r="BI10" s="2">
        <v>300</v>
      </c>
      <c r="BK10" s="1" t="s">
        <v>64</v>
      </c>
      <c r="BP10" s="1" t="s">
        <v>64</v>
      </c>
      <c r="BU10" s="1" t="s">
        <v>62</v>
      </c>
      <c r="BV10" s="1">
        <v>22</v>
      </c>
      <c r="BW10" s="1" t="s">
        <v>62</v>
      </c>
      <c r="BX10" s="2">
        <v>250</v>
      </c>
      <c r="BY10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5.1020408163265307E-2</v>
      </c>
      <c r="BZ10" s="1" t="s">
        <v>64</v>
      </c>
      <c r="CD10" s="2"/>
      <c r="CE10" s="1" t="s">
        <v>64</v>
      </c>
      <c r="CI10" s="2"/>
      <c r="CJ10" s="1" t="s">
        <v>64</v>
      </c>
      <c r="CO10" s="1" t="s">
        <v>64</v>
      </c>
      <c r="CP10" s="2">
        <v>25000</v>
      </c>
    </row>
    <row r="11" spans="1:94" x14ac:dyDescent="0.3">
      <c r="A11" s="7" t="s">
        <v>99</v>
      </c>
      <c r="B11" s="11" t="s">
        <v>283</v>
      </c>
      <c r="C11" s="12" t="s">
        <v>279</v>
      </c>
      <c r="D11" s="1" t="s">
        <v>100</v>
      </c>
      <c r="E11" s="1" t="s">
        <v>66</v>
      </c>
      <c r="P11" s="1" t="s">
        <v>62</v>
      </c>
      <c r="Q11" s="1" t="s">
        <v>63</v>
      </c>
      <c r="R11" s="3">
        <v>2400</v>
      </c>
      <c r="S11" s="2">
        <v>4.74</v>
      </c>
      <c r="T11" s="2"/>
      <c r="U11" s="1" t="s">
        <v>64</v>
      </c>
      <c r="Z11" s="1" t="s">
        <v>64</v>
      </c>
      <c r="AE11" s="1" t="s">
        <v>64</v>
      </c>
      <c r="AJ11" s="1" t="s">
        <v>64</v>
      </c>
      <c r="AS11" s="1" t="s">
        <v>64</v>
      </c>
      <c r="BA11" s="1" t="s">
        <v>62</v>
      </c>
      <c r="BB11" s="1" t="s">
        <v>63</v>
      </c>
      <c r="BD11" s="2">
        <v>120</v>
      </c>
      <c r="BF11" s="1" t="s">
        <v>64</v>
      </c>
      <c r="BK11" s="1" t="s">
        <v>64</v>
      </c>
      <c r="BP11" s="1" t="s">
        <v>64</v>
      </c>
      <c r="BU11" s="1" t="s">
        <v>62</v>
      </c>
      <c r="BV11" s="1">
        <v>6</v>
      </c>
      <c r="BW11" s="1" t="s">
        <v>62</v>
      </c>
      <c r="BX11" s="2">
        <v>220</v>
      </c>
      <c r="BY11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4.4897959183673466E-2</v>
      </c>
      <c r="BZ11" s="1" t="s">
        <v>64</v>
      </c>
      <c r="CD11" s="2"/>
      <c r="CE11" s="1" t="s">
        <v>64</v>
      </c>
      <c r="CI11" s="2"/>
      <c r="CJ11" s="1" t="s">
        <v>64</v>
      </c>
      <c r="CO11" s="1" t="s">
        <v>64</v>
      </c>
      <c r="CP11" s="2">
        <v>48676</v>
      </c>
    </row>
    <row r="12" spans="1:94" x14ac:dyDescent="0.3">
      <c r="A12" s="6" t="s">
        <v>236</v>
      </c>
      <c r="B12" s="9" t="s">
        <v>284</v>
      </c>
      <c r="C12" s="12" t="s">
        <v>279</v>
      </c>
      <c r="D12" s="1" t="s">
        <v>221</v>
      </c>
      <c r="E12" s="1" t="s">
        <v>81</v>
      </c>
      <c r="P12" s="1" t="s">
        <v>64</v>
      </c>
      <c r="U12" s="1" t="s">
        <v>64</v>
      </c>
      <c r="Z12" s="1" t="s">
        <v>64</v>
      </c>
      <c r="AE12" s="1" t="s">
        <v>64</v>
      </c>
      <c r="AJ12" s="1" t="s">
        <v>64</v>
      </c>
      <c r="AS12" s="1" t="s">
        <v>64</v>
      </c>
      <c r="BA12" s="1" t="s">
        <v>64</v>
      </c>
      <c r="BF12" s="1" t="s">
        <v>64</v>
      </c>
      <c r="BK12" s="1" t="s">
        <v>64</v>
      </c>
      <c r="BP12" s="1" t="s">
        <v>64</v>
      </c>
      <c r="BU12" s="1" t="s">
        <v>64</v>
      </c>
      <c r="BY12" s="2"/>
      <c r="BZ12" s="1" t="s">
        <v>64</v>
      </c>
      <c r="CD12" s="2"/>
      <c r="CE12" s="1" t="s">
        <v>64</v>
      </c>
      <c r="CI12" s="2"/>
      <c r="CJ12" s="1" t="s">
        <v>64</v>
      </c>
      <c r="CO12" s="1" t="s">
        <v>62</v>
      </c>
    </row>
    <row r="13" spans="1:94" x14ac:dyDescent="0.3">
      <c r="A13" s="7" t="s">
        <v>229</v>
      </c>
      <c r="B13" s="9" t="s">
        <v>285</v>
      </c>
      <c r="C13" s="12" t="s">
        <v>279</v>
      </c>
      <c r="D13" s="1" t="s">
        <v>367</v>
      </c>
      <c r="E13" s="1" t="s">
        <v>66</v>
      </c>
      <c r="I13" s="1">
        <v>1</v>
      </c>
      <c r="J13" s="1">
        <v>1</v>
      </c>
      <c r="P13" s="1" t="s">
        <v>62</v>
      </c>
      <c r="Q13" s="1" t="s">
        <v>63</v>
      </c>
      <c r="R13" s="3">
        <v>5000</v>
      </c>
      <c r="S13" s="2">
        <v>5.15</v>
      </c>
      <c r="T13" s="2">
        <v>0.3</v>
      </c>
      <c r="U13" s="1" t="s">
        <v>64</v>
      </c>
      <c r="Z13" s="1" t="s">
        <v>64</v>
      </c>
      <c r="AE13" s="1" t="s">
        <v>64</v>
      </c>
      <c r="AJ13" s="1" t="s">
        <v>64</v>
      </c>
      <c r="AS13" s="1" t="s">
        <v>64</v>
      </c>
      <c r="BA13" s="1" t="s">
        <v>64</v>
      </c>
      <c r="BF13" s="1" t="s">
        <v>64</v>
      </c>
      <c r="BK13" s="1" t="s">
        <v>64</v>
      </c>
      <c r="BP13" s="1" t="s">
        <v>62</v>
      </c>
      <c r="BQ13" s="1" t="s">
        <v>68</v>
      </c>
      <c r="BS13" s="2">
        <v>185</v>
      </c>
      <c r="BU13" s="1" t="s">
        <v>62</v>
      </c>
      <c r="BV13" s="1">
        <v>16</v>
      </c>
      <c r="BW13" s="1" t="s">
        <v>62</v>
      </c>
      <c r="BX13" s="2">
        <v>400</v>
      </c>
      <c r="BY13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8.1632653061224483E-2</v>
      </c>
      <c r="BZ13" s="1" t="s">
        <v>64</v>
      </c>
      <c r="CD13" s="2"/>
      <c r="CE13" s="1" t="s">
        <v>64</v>
      </c>
      <c r="CI13" s="2"/>
      <c r="CJ13" s="1" t="s">
        <v>62</v>
      </c>
      <c r="CK13" s="1">
        <v>20</v>
      </c>
      <c r="CL13" s="2">
        <v>50</v>
      </c>
      <c r="CM13" s="1" t="s">
        <v>62</v>
      </c>
      <c r="CN13" s="1" t="s">
        <v>371</v>
      </c>
      <c r="CO13" s="1" t="s">
        <v>64</v>
      </c>
      <c r="CP13" s="2">
        <v>74000</v>
      </c>
    </row>
    <row r="14" spans="1:94" x14ac:dyDescent="0.3">
      <c r="A14" s="6" t="s">
        <v>237</v>
      </c>
      <c r="B14" s="11" t="s">
        <v>286</v>
      </c>
      <c r="C14" s="12" t="s">
        <v>272</v>
      </c>
      <c r="D14" s="1" t="s">
        <v>432</v>
      </c>
      <c r="E14" s="1" t="s">
        <v>66</v>
      </c>
      <c r="H14" s="2"/>
      <c r="J14" s="1">
        <v>2</v>
      </c>
      <c r="K14" s="1">
        <v>2</v>
      </c>
      <c r="L14" s="1">
        <v>1</v>
      </c>
      <c r="M14" s="1">
        <v>1</v>
      </c>
      <c r="P14" s="1" t="s">
        <v>62</v>
      </c>
      <c r="Q14" s="1" t="s">
        <v>63</v>
      </c>
      <c r="R14" s="3">
        <v>104953</v>
      </c>
      <c r="S14" s="2">
        <v>4.8899999999999997</v>
      </c>
      <c r="T14" s="2"/>
      <c r="U14" s="1" t="s">
        <v>62</v>
      </c>
      <c r="V14" s="1" t="s">
        <v>63</v>
      </c>
      <c r="W14" s="3">
        <v>58918</v>
      </c>
      <c r="X14" s="2">
        <v>3.99</v>
      </c>
      <c r="Y14" s="2"/>
      <c r="Z14" s="1" t="s">
        <v>64</v>
      </c>
      <c r="AE14" s="1" t="s">
        <v>64</v>
      </c>
      <c r="AJ14" s="1" t="s">
        <v>64</v>
      </c>
      <c r="AS14" s="1" t="s">
        <v>64</v>
      </c>
      <c r="BA14" s="1" t="s">
        <v>62</v>
      </c>
      <c r="BB14" s="1" t="s">
        <v>69</v>
      </c>
      <c r="BD14" s="2">
        <v>120</v>
      </c>
      <c r="BF14" s="1" t="s">
        <v>64</v>
      </c>
      <c r="BI14" s="2"/>
      <c r="BK14" s="1" t="s">
        <v>64</v>
      </c>
      <c r="BP14" s="1" t="s">
        <v>64</v>
      </c>
      <c r="BU14" s="1" t="s">
        <v>62</v>
      </c>
      <c r="BV14" s="1">
        <v>10</v>
      </c>
      <c r="BW14" s="1" t="s">
        <v>64</v>
      </c>
      <c r="BX14" s="2">
        <v>250</v>
      </c>
      <c r="BY14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5.1020408163265307E-2</v>
      </c>
      <c r="BZ14" s="1" t="s">
        <v>62</v>
      </c>
      <c r="CA14" s="1">
        <v>25</v>
      </c>
      <c r="CB14" s="1" t="s">
        <v>64</v>
      </c>
      <c r="CC14" s="2">
        <v>250</v>
      </c>
      <c r="CD14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5.1020408163265307E-2</v>
      </c>
      <c r="CE14" s="1" t="s">
        <v>64</v>
      </c>
      <c r="CH14" s="2"/>
      <c r="CI14" s="2"/>
      <c r="CJ14" s="1" t="s">
        <v>62</v>
      </c>
      <c r="CK14" s="1">
        <v>12</v>
      </c>
      <c r="CL14" s="2">
        <v>120</v>
      </c>
      <c r="CM14" s="1" t="s">
        <v>62</v>
      </c>
      <c r="CN14" s="1" t="s">
        <v>369</v>
      </c>
      <c r="CO14" s="1" t="s">
        <v>62</v>
      </c>
    </row>
    <row r="15" spans="1:94" x14ac:dyDescent="0.3">
      <c r="A15" s="6" t="s">
        <v>238</v>
      </c>
      <c r="B15" s="11" t="s">
        <v>287</v>
      </c>
      <c r="C15" s="12" t="s">
        <v>272</v>
      </c>
      <c r="D15" s="1" t="s">
        <v>65</v>
      </c>
      <c r="E15" s="1" t="s">
        <v>66</v>
      </c>
      <c r="J15" s="1">
        <v>1</v>
      </c>
      <c r="P15" s="1" t="s">
        <v>62</v>
      </c>
      <c r="Q15" s="1" t="s">
        <v>63</v>
      </c>
      <c r="R15" s="3">
        <v>35049</v>
      </c>
      <c r="S15" s="2">
        <v>5.19</v>
      </c>
      <c r="T15" s="2"/>
      <c r="U15" s="1" t="s">
        <v>62</v>
      </c>
      <c r="V15" s="1" t="s">
        <v>63</v>
      </c>
      <c r="W15" s="3">
        <v>22203</v>
      </c>
      <c r="X15" s="2">
        <v>5.19</v>
      </c>
      <c r="Y15" s="2"/>
      <c r="Z15" s="1" t="s">
        <v>64</v>
      </c>
      <c r="AE15" s="1" t="s">
        <v>64</v>
      </c>
      <c r="AJ15" s="1" t="s">
        <v>64</v>
      </c>
      <c r="AS15" s="1" t="s">
        <v>64</v>
      </c>
      <c r="BA15" s="1" t="s">
        <v>62</v>
      </c>
      <c r="BB15" s="1" t="s">
        <v>63</v>
      </c>
      <c r="BC15" s="2">
        <v>25</v>
      </c>
      <c r="BF15" s="1" t="s">
        <v>64</v>
      </c>
      <c r="BK15" s="1" t="s">
        <v>64</v>
      </c>
      <c r="BP15" s="1" t="s">
        <v>64</v>
      </c>
      <c r="BU15" s="1" t="s">
        <v>62</v>
      </c>
      <c r="BV15" s="1">
        <v>22</v>
      </c>
      <c r="BW15" s="1" t="s">
        <v>62</v>
      </c>
      <c r="BX15" s="2">
        <v>400</v>
      </c>
      <c r="BY15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8.1632653061224483E-2</v>
      </c>
      <c r="BZ15" s="1" t="s">
        <v>62</v>
      </c>
      <c r="CA15" s="1">
        <v>1</v>
      </c>
      <c r="CB15" s="1" t="s">
        <v>62</v>
      </c>
      <c r="CC15" s="2">
        <v>1000</v>
      </c>
      <c r="CD15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0.20408163265306123</v>
      </c>
      <c r="CE15" s="1" t="s">
        <v>62</v>
      </c>
      <c r="CF15" s="1">
        <v>2</v>
      </c>
      <c r="CG15" s="1" t="s">
        <v>64</v>
      </c>
      <c r="CH15" s="2"/>
      <c r="CI15" s="2"/>
      <c r="CJ15" s="1" t="s">
        <v>64</v>
      </c>
      <c r="CO15" s="1" t="s">
        <v>64</v>
      </c>
      <c r="CP15" s="2">
        <v>30000</v>
      </c>
    </row>
    <row r="16" spans="1:94" x14ac:dyDescent="0.3">
      <c r="A16" s="7" t="s">
        <v>154</v>
      </c>
      <c r="B16" s="11" t="s">
        <v>288</v>
      </c>
      <c r="C16" s="12" t="s">
        <v>279</v>
      </c>
      <c r="D16" s="1" t="s">
        <v>155</v>
      </c>
      <c r="E16" s="1" t="s">
        <v>61</v>
      </c>
      <c r="F16" s="2">
        <v>7740</v>
      </c>
      <c r="P16" s="1" t="s">
        <v>62</v>
      </c>
      <c r="Q16" s="1" t="s">
        <v>63</v>
      </c>
      <c r="R16" s="3">
        <v>3000</v>
      </c>
      <c r="S16" s="2">
        <v>5.8</v>
      </c>
      <c r="T16" s="2"/>
      <c r="U16" s="1" t="s">
        <v>64</v>
      </c>
      <c r="Z16" s="1" t="s">
        <v>64</v>
      </c>
      <c r="AE16" s="1" t="s">
        <v>64</v>
      </c>
      <c r="AJ16" s="1" t="s">
        <v>64</v>
      </c>
      <c r="AS16" s="1" t="s">
        <v>64</v>
      </c>
      <c r="BA16" s="1" t="s">
        <v>64</v>
      </c>
      <c r="BF16" s="1" t="s">
        <v>64</v>
      </c>
      <c r="BK16" s="1" t="s">
        <v>64</v>
      </c>
      <c r="BP16" s="1" t="s">
        <v>64</v>
      </c>
      <c r="BU16" s="1" t="s">
        <v>62</v>
      </c>
      <c r="BV16" s="1">
        <v>8</v>
      </c>
      <c r="BW16" s="1" t="s">
        <v>64</v>
      </c>
      <c r="BX16" s="2">
        <v>432</v>
      </c>
      <c r="BY16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8.8163265306122451E-2</v>
      </c>
      <c r="BZ16" s="1" t="s">
        <v>64</v>
      </c>
      <c r="CD16" s="2"/>
      <c r="CE16" s="1" t="s">
        <v>64</v>
      </c>
      <c r="CI16" s="2"/>
      <c r="CJ16" s="1" t="s">
        <v>64</v>
      </c>
      <c r="CO16" s="1" t="s">
        <v>64</v>
      </c>
      <c r="CP16" s="2">
        <v>34000</v>
      </c>
    </row>
    <row r="17" spans="1:94" x14ac:dyDescent="0.3">
      <c r="A17" s="7" t="s">
        <v>174</v>
      </c>
      <c r="B17" s="9" t="s">
        <v>304</v>
      </c>
      <c r="C17" s="12" t="s">
        <v>272</v>
      </c>
      <c r="D17" s="1" t="s">
        <v>175</v>
      </c>
      <c r="E17" s="1" t="s">
        <v>81</v>
      </c>
      <c r="I17" s="1">
        <v>1</v>
      </c>
      <c r="M17" s="1">
        <v>2</v>
      </c>
      <c r="P17" s="1" t="s">
        <v>62</v>
      </c>
      <c r="Q17" s="1" t="s">
        <v>68</v>
      </c>
      <c r="R17" s="3">
        <v>6543</v>
      </c>
      <c r="S17" s="2">
        <v>5.75</v>
      </c>
      <c r="T17" s="2"/>
      <c r="U17" s="1" t="s">
        <v>64</v>
      </c>
      <c r="Z17" s="1" t="s">
        <v>64</v>
      </c>
      <c r="AE17" s="1" t="s">
        <v>62</v>
      </c>
      <c r="AF17" s="1" t="s">
        <v>68</v>
      </c>
      <c r="AG17" s="3">
        <v>5247</v>
      </c>
      <c r="AH17" s="2">
        <v>5.5</v>
      </c>
      <c r="AI17" s="2"/>
      <c r="AJ17" s="1" t="s">
        <v>64</v>
      </c>
      <c r="AS17" s="1" t="s">
        <v>64</v>
      </c>
      <c r="BA17" s="1" t="s">
        <v>62</v>
      </c>
      <c r="BB17" s="1" t="s">
        <v>63</v>
      </c>
      <c r="BD17" s="2">
        <v>225</v>
      </c>
      <c r="BF17" s="1" t="s">
        <v>64</v>
      </c>
      <c r="BK17" s="1" t="s">
        <v>62</v>
      </c>
      <c r="BL17" s="1" t="s">
        <v>68</v>
      </c>
      <c r="BN17" s="2">
        <v>150</v>
      </c>
      <c r="BP17" s="1" t="s">
        <v>64</v>
      </c>
      <c r="BU17" s="1" t="s">
        <v>62</v>
      </c>
      <c r="BV17" s="1">
        <v>45</v>
      </c>
      <c r="BW17" s="1" t="s">
        <v>64</v>
      </c>
      <c r="BX17" s="2">
        <v>1200</v>
      </c>
      <c r="BY17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0.24489795918367346</v>
      </c>
      <c r="BZ17" s="1" t="s">
        <v>64</v>
      </c>
      <c r="CD17" s="2"/>
      <c r="CE17" s="1" t="s">
        <v>64</v>
      </c>
      <c r="CI17" s="2"/>
      <c r="CJ17" s="1" t="s">
        <v>62</v>
      </c>
      <c r="CK17" s="1">
        <v>40</v>
      </c>
      <c r="CL17" s="2">
        <v>100</v>
      </c>
      <c r="CM17" s="1" t="s">
        <v>64</v>
      </c>
      <c r="CO17" s="1" t="s">
        <v>62</v>
      </c>
    </row>
    <row r="18" spans="1:94" x14ac:dyDescent="0.3">
      <c r="A18" s="7" t="s">
        <v>214</v>
      </c>
      <c r="B18" s="9" t="s">
        <v>289</v>
      </c>
      <c r="C18" s="12" t="s">
        <v>279</v>
      </c>
      <c r="D18" s="1" t="s">
        <v>215</v>
      </c>
      <c r="E18" s="1" t="s">
        <v>431</v>
      </c>
      <c r="H18" s="2"/>
      <c r="P18" s="1" t="s">
        <v>64</v>
      </c>
      <c r="U18" s="1" t="s">
        <v>64</v>
      </c>
      <c r="Z18" s="1" t="s">
        <v>64</v>
      </c>
      <c r="AE18" s="1" t="s">
        <v>64</v>
      </c>
      <c r="AJ18" s="1" t="s">
        <v>64</v>
      </c>
      <c r="AS18" s="1" t="s">
        <v>64</v>
      </c>
      <c r="BA18" s="1" t="s">
        <v>64</v>
      </c>
      <c r="BF18" s="1" t="s">
        <v>64</v>
      </c>
      <c r="BK18" s="1" t="s">
        <v>62</v>
      </c>
      <c r="BL18" s="1" t="s">
        <v>69</v>
      </c>
      <c r="BO18" s="2">
        <v>600</v>
      </c>
      <c r="BP18" s="1" t="s">
        <v>64</v>
      </c>
      <c r="BU18" s="1" t="s">
        <v>62</v>
      </c>
      <c r="BV18" s="1">
        <v>9</v>
      </c>
      <c r="BW18" s="1" t="s">
        <v>62</v>
      </c>
      <c r="BX18" s="2">
        <v>750</v>
      </c>
      <c r="BY18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0.15306122448979592</v>
      </c>
      <c r="BZ18" s="1" t="s">
        <v>64</v>
      </c>
      <c r="CD18" s="2"/>
      <c r="CE18" s="1" t="s">
        <v>64</v>
      </c>
      <c r="CI18" s="2"/>
      <c r="CJ18" s="1" t="s">
        <v>64</v>
      </c>
      <c r="CO18" s="1" t="s">
        <v>62</v>
      </c>
    </row>
    <row r="19" spans="1:94" x14ac:dyDescent="0.3">
      <c r="A19" s="7" t="s">
        <v>226</v>
      </c>
      <c r="B19" s="11" t="s">
        <v>290</v>
      </c>
      <c r="C19" s="12" t="s">
        <v>276</v>
      </c>
      <c r="D19" s="1" t="s">
        <v>227</v>
      </c>
      <c r="E19" s="1" t="s">
        <v>431</v>
      </c>
      <c r="G19" s="1">
        <v>7</v>
      </c>
      <c r="H19" s="2"/>
      <c r="I19" s="1">
        <v>1</v>
      </c>
      <c r="J19" s="1">
        <v>1</v>
      </c>
      <c r="K19" s="1">
        <v>1</v>
      </c>
      <c r="M19" s="1">
        <v>2</v>
      </c>
      <c r="P19" s="1" t="s">
        <v>62</v>
      </c>
      <c r="Q19" s="1" t="s">
        <v>68</v>
      </c>
      <c r="R19" s="3">
        <v>14971</v>
      </c>
      <c r="S19" s="2">
        <v>6</v>
      </c>
      <c r="T19" s="2">
        <v>0.05</v>
      </c>
      <c r="U19" s="1" t="s">
        <v>62</v>
      </c>
      <c r="V19" s="1" t="s">
        <v>68</v>
      </c>
      <c r="W19" s="3">
        <v>976049</v>
      </c>
      <c r="X19" s="2">
        <v>5.45</v>
      </c>
      <c r="Y19" s="2">
        <v>0.05</v>
      </c>
      <c r="Z19" s="1" t="s">
        <v>64</v>
      </c>
      <c r="AE19" s="1" t="s">
        <v>64</v>
      </c>
      <c r="AJ19" s="1" t="s">
        <v>62</v>
      </c>
      <c r="AK19" s="1" t="s">
        <v>398</v>
      </c>
      <c r="AM19" s="2">
        <v>35</v>
      </c>
      <c r="AO19" s="2">
        <v>35</v>
      </c>
      <c r="AQ19" s="2">
        <v>55</v>
      </c>
      <c r="AR19" s="2">
        <v>117</v>
      </c>
      <c r="AS19" s="1" t="s">
        <v>64</v>
      </c>
      <c r="BA19" s="1" t="s">
        <v>62</v>
      </c>
      <c r="BB19" s="1" t="s">
        <v>63</v>
      </c>
      <c r="BD19" s="2">
        <v>125</v>
      </c>
      <c r="BF19" s="1" t="s">
        <v>64</v>
      </c>
      <c r="BK19" s="1" t="s">
        <v>64</v>
      </c>
      <c r="BP19" s="1" t="s">
        <v>62</v>
      </c>
      <c r="BQ19" s="1" t="s">
        <v>68</v>
      </c>
      <c r="BR19" s="2">
        <v>125</v>
      </c>
      <c r="BS19" s="2">
        <v>300</v>
      </c>
      <c r="BU19" s="1" t="s">
        <v>62</v>
      </c>
      <c r="BV19" s="1">
        <v>4</v>
      </c>
      <c r="BW19" s="1" t="s">
        <v>62</v>
      </c>
      <c r="BX19" s="2">
        <v>2654</v>
      </c>
      <c r="BY19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0.54163265306122454</v>
      </c>
      <c r="BZ19" s="1" t="s">
        <v>62</v>
      </c>
      <c r="CA19" s="1">
        <v>4</v>
      </c>
      <c r="CB19" s="1" t="s">
        <v>62</v>
      </c>
      <c r="CC19" s="2">
        <v>2654</v>
      </c>
      <c r="CD19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0.54163265306122454</v>
      </c>
      <c r="CE19" s="1" t="s">
        <v>62</v>
      </c>
      <c r="CF19" s="1">
        <v>2</v>
      </c>
      <c r="CG19" s="1" t="s">
        <v>62</v>
      </c>
      <c r="CH19" s="2">
        <v>2654</v>
      </c>
      <c r="CI19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0.54163265306122454</v>
      </c>
      <c r="CJ19" s="1" t="s">
        <v>62</v>
      </c>
      <c r="CK19" s="1">
        <v>650</v>
      </c>
      <c r="CL19" s="2">
        <v>250</v>
      </c>
      <c r="CM19" s="1" t="s">
        <v>62</v>
      </c>
      <c r="CN19" s="1" t="s">
        <v>375</v>
      </c>
      <c r="CO19" s="1" t="s">
        <v>62</v>
      </c>
    </row>
    <row r="20" spans="1:94" x14ac:dyDescent="0.3">
      <c r="A20" s="7" t="s">
        <v>105</v>
      </c>
      <c r="B20" s="11" t="s">
        <v>291</v>
      </c>
      <c r="C20" s="12" t="s">
        <v>272</v>
      </c>
      <c r="D20" s="1" t="s">
        <v>106</v>
      </c>
      <c r="E20" s="1" t="s">
        <v>66</v>
      </c>
      <c r="P20" s="1" t="s">
        <v>62</v>
      </c>
      <c r="Q20" s="1" t="s">
        <v>63</v>
      </c>
      <c r="R20" s="3">
        <v>3095</v>
      </c>
      <c r="S20" s="2">
        <v>4.9400000000000004</v>
      </c>
      <c r="T20" s="2">
        <v>0.5</v>
      </c>
      <c r="U20" s="1" t="s">
        <v>64</v>
      </c>
      <c r="Z20" s="1" t="s">
        <v>64</v>
      </c>
      <c r="AE20" s="1" t="s">
        <v>64</v>
      </c>
      <c r="AJ20" s="1" t="s">
        <v>64</v>
      </c>
      <c r="AS20" s="1" t="s">
        <v>64</v>
      </c>
      <c r="BA20" s="1" t="s">
        <v>64</v>
      </c>
      <c r="BF20" s="1" t="s">
        <v>64</v>
      </c>
      <c r="BK20" s="1" t="s">
        <v>64</v>
      </c>
      <c r="BP20" s="1" t="s">
        <v>64</v>
      </c>
      <c r="BU20" s="1" t="s">
        <v>62</v>
      </c>
      <c r="BV20" s="1">
        <v>37</v>
      </c>
      <c r="BW20" s="1" t="s">
        <v>64</v>
      </c>
      <c r="BX20" s="2">
        <v>304</v>
      </c>
      <c r="BY20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6.2040816326530614E-2</v>
      </c>
      <c r="BZ20" s="1" t="s">
        <v>64</v>
      </c>
      <c r="CD20" s="2"/>
      <c r="CE20" s="1" t="s">
        <v>64</v>
      </c>
      <c r="CI20" s="2"/>
      <c r="CJ20" s="1" t="s">
        <v>62</v>
      </c>
      <c r="CK20" s="1">
        <v>20</v>
      </c>
      <c r="CL20" s="2">
        <v>5</v>
      </c>
      <c r="CM20" s="1" t="s">
        <v>62</v>
      </c>
      <c r="CN20" s="1" t="s">
        <v>373</v>
      </c>
      <c r="CO20" s="1" t="s">
        <v>62</v>
      </c>
    </row>
    <row r="21" spans="1:94" x14ac:dyDescent="0.3">
      <c r="A21" s="7" t="s">
        <v>101</v>
      </c>
      <c r="B21" s="11" t="s">
        <v>292</v>
      </c>
      <c r="C21" s="12" t="s">
        <v>276</v>
      </c>
      <c r="D21" s="1" t="s">
        <v>102</v>
      </c>
      <c r="E21" s="1" t="s">
        <v>61</v>
      </c>
      <c r="F21" s="2"/>
      <c r="I21" s="1">
        <v>1</v>
      </c>
      <c r="M21" s="1">
        <v>1</v>
      </c>
      <c r="O21" s="1" t="s">
        <v>384</v>
      </c>
      <c r="P21" s="1" t="s">
        <v>62</v>
      </c>
      <c r="Q21" s="1" t="s">
        <v>68</v>
      </c>
      <c r="R21" s="3">
        <v>51505</v>
      </c>
      <c r="S21" s="2">
        <v>6.74</v>
      </c>
      <c r="T21" s="2">
        <v>7.0000000000000007E-2</v>
      </c>
      <c r="U21" s="1" t="s">
        <v>62</v>
      </c>
      <c r="V21" s="1" t="s">
        <v>68</v>
      </c>
      <c r="W21" s="3">
        <v>1019329</v>
      </c>
      <c r="X21" s="2">
        <v>6.74</v>
      </c>
      <c r="Y21" s="2">
        <v>0.08</v>
      </c>
      <c r="Z21" s="1" t="s">
        <v>64</v>
      </c>
      <c r="AE21" s="1" t="s">
        <v>64</v>
      </c>
      <c r="AJ21" s="1" t="s">
        <v>62</v>
      </c>
      <c r="AK21" s="1" t="s">
        <v>63</v>
      </c>
      <c r="AR21" s="2">
        <v>75</v>
      </c>
      <c r="AS21" s="1" t="s">
        <v>64</v>
      </c>
      <c r="BA21" s="1" t="s">
        <v>62</v>
      </c>
      <c r="BB21" s="1" t="s">
        <v>63</v>
      </c>
      <c r="BD21" s="2">
        <v>180</v>
      </c>
      <c r="BE21" s="2">
        <v>2160</v>
      </c>
      <c r="BF21" s="1" t="s">
        <v>64</v>
      </c>
      <c r="BK21" s="1" t="s">
        <v>64</v>
      </c>
      <c r="BP21" s="1" t="s">
        <v>62</v>
      </c>
      <c r="BQ21" s="1" t="s">
        <v>68</v>
      </c>
      <c r="BR21" s="2">
        <v>50</v>
      </c>
      <c r="BS21" s="2">
        <v>333</v>
      </c>
      <c r="BT21" s="2">
        <v>4000</v>
      </c>
      <c r="BU21" s="1" t="s">
        <v>62</v>
      </c>
      <c r="BV21" s="1">
        <v>15</v>
      </c>
      <c r="BW21" s="1" t="s">
        <v>62</v>
      </c>
      <c r="BX21" s="2">
        <v>825</v>
      </c>
      <c r="BY21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0.1683673469387755</v>
      </c>
      <c r="BZ21" s="1" t="s">
        <v>62</v>
      </c>
      <c r="CA21" s="1">
        <v>12</v>
      </c>
      <c r="CB21" s="1" t="s">
        <v>62</v>
      </c>
      <c r="CC21" s="2">
        <v>1100</v>
      </c>
      <c r="CD21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0.22448979591836735</v>
      </c>
      <c r="CE21" s="1" t="s">
        <v>64</v>
      </c>
      <c r="CI21" s="2"/>
      <c r="CJ21" s="1" t="s">
        <v>64</v>
      </c>
      <c r="CO21" s="1" t="s">
        <v>64</v>
      </c>
      <c r="CP21" s="2">
        <v>534594</v>
      </c>
    </row>
    <row r="22" spans="1:94" x14ac:dyDescent="0.3">
      <c r="A22" s="7" t="s">
        <v>125</v>
      </c>
      <c r="B22" s="11" t="s">
        <v>293</v>
      </c>
      <c r="C22" s="12" t="s">
        <v>272</v>
      </c>
      <c r="D22" s="1" t="s">
        <v>126</v>
      </c>
      <c r="E22" s="1" t="s">
        <v>66</v>
      </c>
      <c r="L22" s="1">
        <v>3</v>
      </c>
      <c r="O22" s="1" t="s">
        <v>391</v>
      </c>
      <c r="P22" s="1" t="s">
        <v>62</v>
      </c>
      <c r="Q22" s="1" t="s">
        <v>63</v>
      </c>
      <c r="R22" s="3">
        <v>17429</v>
      </c>
      <c r="S22" s="2">
        <v>5.54</v>
      </c>
      <c r="T22" s="2">
        <v>0.5</v>
      </c>
      <c r="U22" s="1" t="s">
        <v>62</v>
      </c>
      <c r="V22" s="1" t="s">
        <v>63</v>
      </c>
      <c r="W22" s="3">
        <v>23542</v>
      </c>
      <c r="X22" s="2">
        <v>5.59</v>
      </c>
      <c r="Y22" s="2">
        <v>0.3</v>
      </c>
      <c r="Z22" s="1" t="s">
        <v>64</v>
      </c>
      <c r="AE22" s="1" t="s">
        <v>64</v>
      </c>
      <c r="AJ22" s="1" t="s">
        <v>64</v>
      </c>
      <c r="AS22" s="1" t="s">
        <v>64</v>
      </c>
      <c r="BA22" s="1" t="s">
        <v>64</v>
      </c>
      <c r="BF22" s="1" t="s">
        <v>64</v>
      </c>
      <c r="BK22" s="1" t="s">
        <v>64</v>
      </c>
      <c r="BP22" s="1" t="s">
        <v>64</v>
      </c>
      <c r="BU22" s="1" t="s">
        <v>62</v>
      </c>
      <c r="BV22" s="1">
        <v>30</v>
      </c>
      <c r="BW22" s="1" t="s">
        <v>62</v>
      </c>
      <c r="BX22" s="2">
        <v>300</v>
      </c>
      <c r="BY22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6.1224489795918366E-2</v>
      </c>
      <c r="BZ22" s="1" t="s">
        <v>64</v>
      </c>
      <c r="CD22" s="2"/>
      <c r="CE22" s="1" t="s">
        <v>64</v>
      </c>
      <c r="CI22" s="2"/>
      <c r="CJ22" s="1" t="s">
        <v>62</v>
      </c>
      <c r="CK22" s="1">
        <v>125</v>
      </c>
      <c r="CL22" s="2">
        <v>110</v>
      </c>
      <c r="CM22" s="1" t="s">
        <v>62</v>
      </c>
      <c r="CN22" s="1" t="s">
        <v>373</v>
      </c>
      <c r="CO22" s="1" t="s">
        <v>64</v>
      </c>
      <c r="CP22" s="2">
        <v>38340</v>
      </c>
    </row>
    <row r="23" spans="1:94" x14ac:dyDescent="0.3">
      <c r="A23" s="7" t="s">
        <v>149</v>
      </c>
      <c r="B23" s="11" t="s">
        <v>294</v>
      </c>
      <c r="C23" s="12" t="s">
        <v>279</v>
      </c>
      <c r="D23" s="1" t="s">
        <v>150</v>
      </c>
      <c r="E23" s="1" t="s">
        <v>81</v>
      </c>
      <c r="P23" s="1" t="s">
        <v>64</v>
      </c>
      <c r="U23" s="1" t="s">
        <v>64</v>
      </c>
      <c r="Z23" s="1" t="s">
        <v>64</v>
      </c>
      <c r="AE23" s="1" t="s">
        <v>64</v>
      </c>
      <c r="AJ23" s="1" t="s">
        <v>64</v>
      </c>
      <c r="AS23" s="1" t="s">
        <v>64</v>
      </c>
      <c r="BA23" s="1" t="s">
        <v>62</v>
      </c>
      <c r="BB23" s="1" t="s">
        <v>368</v>
      </c>
      <c r="BD23" s="2">
        <v>100</v>
      </c>
      <c r="BF23" s="1" t="s">
        <v>64</v>
      </c>
      <c r="BK23" s="1" t="s">
        <v>64</v>
      </c>
      <c r="BP23" s="1" t="s">
        <v>64</v>
      </c>
      <c r="BU23" s="1" t="s">
        <v>62</v>
      </c>
      <c r="BV23" s="1">
        <v>4</v>
      </c>
      <c r="BW23" s="1" t="s">
        <v>64</v>
      </c>
      <c r="BX23" s="2">
        <v>250</v>
      </c>
      <c r="BY23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5.1020408163265307E-2</v>
      </c>
      <c r="BZ23" s="1" t="s">
        <v>64</v>
      </c>
      <c r="CD23" s="2"/>
      <c r="CE23" s="1" t="s">
        <v>64</v>
      </c>
      <c r="CI23" s="2"/>
      <c r="CJ23" s="1" t="s">
        <v>64</v>
      </c>
      <c r="CO23" s="1" t="s">
        <v>64</v>
      </c>
      <c r="CP23" s="2">
        <v>2000</v>
      </c>
    </row>
    <row r="24" spans="1:94" x14ac:dyDescent="0.3">
      <c r="A24" s="7" t="s">
        <v>112</v>
      </c>
      <c r="B24" s="11" t="s">
        <v>295</v>
      </c>
      <c r="C24" s="12" t="s">
        <v>279</v>
      </c>
      <c r="D24" s="1" t="s">
        <v>113</v>
      </c>
      <c r="E24" s="1" t="s">
        <v>114</v>
      </c>
      <c r="P24" s="1" t="s">
        <v>64</v>
      </c>
      <c r="U24" s="1" t="s">
        <v>64</v>
      </c>
      <c r="Z24" s="1" t="s">
        <v>64</v>
      </c>
      <c r="AE24" s="1" t="s">
        <v>64</v>
      </c>
      <c r="AJ24" s="1" t="s">
        <v>64</v>
      </c>
      <c r="AS24" s="1" t="s">
        <v>64</v>
      </c>
      <c r="BA24" s="1" t="s">
        <v>64</v>
      </c>
      <c r="BF24" s="1" t="s">
        <v>64</v>
      </c>
      <c r="BK24" s="1" t="s">
        <v>64</v>
      </c>
      <c r="BP24" s="1" t="s">
        <v>64</v>
      </c>
      <c r="BU24" s="1" t="s">
        <v>62</v>
      </c>
      <c r="BV24" s="1">
        <v>9</v>
      </c>
      <c r="BW24" s="1" t="s">
        <v>62</v>
      </c>
      <c r="BX24" s="2">
        <v>625</v>
      </c>
      <c r="BY24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0.12755102040816327</v>
      </c>
      <c r="BZ24" s="1" t="s">
        <v>64</v>
      </c>
      <c r="CD24" s="2"/>
      <c r="CE24" s="1" t="s">
        <v>64</v>
      </c>
      <c r="CI24" s="2"/>
      <c r="CJ24" s="1" t="s">
        <v>64</v>
      </c>
      <c r="CO24" s="1" t="s">
        <v>62</v>
      </c>
    </row>
    <row r="25" spans="1:94" x14ac:dyDescent="0.3">
      <c r="A25" s="7" t="s">
        <v>103</v>
      </c>
      <c r="B25" s="11" t="s">
        <v>296</v>
      </c>
      <c r="C25" s="12" t="s">
        <v>272</v>
      </c>
      <c r="D25" s="1" t="s">
        <v>104</v>
      </c>
      <c r="E25" s="1" t="s">
        <v>61</v>
      </c>
      <c r="F25" s="2">
        <v>24000</v>
      </c>
      <c r="J25" s="1">
        <v>1</v>
      </c>
      <c r="L25" s="1">
        <v>1</v>
      </c>
      <c r="M25" s="1">
        <v>1</v>
      </c>
      <c r="P25" s="1" t="s">
        <v>62</v>
      </c>
      <c r="Q25" s="1" t="s">
        <v>63</v>
      </c>
      <c r="R25" s="3">
        <v>18000</v>
      </c>
      <c r="S25" s="2">
        <v>5.99</v>
      </c>
      <c r="T25" s="2"/>
      <c r="U25" s="1" t="s">
        <v>64</v>
      </c>
      <c r="Z25" s="1" t="s">
        <v>62</v>
      </c>
      <c r="AA25" s="1" t="s">
        <v>63</v>
      </c>
      <c r="AB25" s="3">
        <v>2000</v>
      </c>
      <c r="AC25" s="2">
        <v>5.49</v>
      </c>
      <c r="AD25" s="2"/>
      <c r="AE25" s="1" t="s">
        <v>64</v>
      </c>
      <c r="AJ25" s="1" t="s">
        <v>64</v>
      </c>
      <c r="AS25" s="1" t="s">
        <v>64</v>
      </c>
      <c r="BA25" s="1" t="s">
        <v>64</v>
      </c>
      <c r="BF25" s="1" t="s">
        <v>64</v>
      </c>
      <c r="BK25" s="1" t="s">
        <v>62</v>
      </c>
      <c r="BL25" s="1" t="s">
        <v>63</v>
      </c>
      <c r="BM25" s="2">
        <v>10</v>
      </c>
      <c r="BN25" s="2">
        <v>100</v>
      </c>
      <c r="BP25" s="1" t="s">
        <v>64</v>
      </c>
      <c r="BU25" s="1" t="s">
        <v>62</v>
      </c>
      <c r="BV25" s="1">
        <v>19</v>
      </c>
      <c r="BW25" s="1" t="s">
        <v>62</v>
      </c>
      <c r="BX25" s="2">
        <v>144</v>
      </c>
      <c r="BY25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2.9387755102040815E-2</v>
      </c>
      <c r="BZ25" s="1" t="s">
        <v>64</v>
      </c>
      <c r="CD25" s="2"/>
      <c r="CE25" s="1" t="s">
        <v>62</v>
      </c>
      <c r="CF25" s="1">
        <v>2</v>
      </c>
      <c r="CG25" s="1" t="s">
        <v>64</v>
      </c>
      <c r="CH25" s="2">
        <v>144</v>
      </c>
      <c r="CI25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2.9387755102040815E-2</v>
      </c>
      <c r="CJ25" s="1" t="s">
        <v>62</v>
      </c>
      <c r="CK25" s="1">
        <v>100</v>
      </c>
      <c r="CL25" s="2">
        <v>0.25</v>
      </c>
      <c r="CM25" s="1" t="s">
        <v>62</v>
      </c>
      <c r="CN25" s="1" t="s">
        <v>373</v>
      </c>
      <c r="CO25" s="1" t="s">
        <v>64</v>
      </c>
      <c r="CP25" s="2">
        <v>30000</v>
      </c>
    </row>
    <row r="26" spans="1:94" x14ac:dyDescent="0.3">
      <c r="A26" s="6" t="s">
        <v>239</v>
      </c>
      <c r="B26" s="11" t="s">
        <v>297</v>
      </c>
      <c r="C26" s="12" t="s">
        <v>276</v>
      </c>
      <c r="D26" s="1" t="s">
        <v>90</v>
      </c>
      <c r="E26" s="1" t="s">
        <v>61</v>
      </c>
      <c r="F26" s="2"/>
      <c r="I26" s="1">
        <v>1</v>
      </c>
      <c r="J26" s="1">
        <v>1</v>
      </c>
      <c r="K26" s="1">
        <v>1</v>
      </c>
      <c r="L26" s="1">
        <v>1</v>
      </c>
      <c r="N26" s="1">
        <v>1</v>
      </c>
      <c r="P26" s="1" t="s">
        <v>62</v>
      </c>
      <c r="Q26" s="1" t="s">
        <v>68</v>
      </c>
      <c r="R26" s="3">
        <v>80000</v>
      </c>
      <c r="S26" s="2">
        <v>6.29</v>
      </c>
      <c r="T26" s="2">
        <v>0.13</v>
      </c>
      <c r="U26" s="1" t="s">
        <v>62</v>
      </c>
      <c r="V26" s="1" t="s">
        <v>68</v>
      </c>
      <c r="W26" s="3">
        <v>1600000</v>
      </c>
      <c r="X26" s="2">
        <v>5.89</v>
      </c>
      <c r="Y26" s="2">
        <v>0.12</v>
      </c>
      <c r="Z26" s="1" t="s">
        <v>64</v>
      </c>
      <c r="AE26" s="1" t="s">
        <v>64</v>
      </c>
      <c r="AJ26" s="1" t="s">
        <v>62</v>
      </c>
      <c r="AK26" s="1" t="s">
        <v>63</v>
      </c>
      <c r="AN26" s="2">
        <v>29</v>
      </c>
      <c r="AP26" s="2">
        <v>80</v>
      </c>
      <c r="AR26" s="2">
        <v>182</v>
      </c>
      <c r="AS26" s="1" t="s">
        <v>62</v>
      </c>
      <c r="AT26" s="1" t="s">
        <v>68</v>
      </c>
      <c r="AU26" s="2">
        <v>10</v>
      </c>
      <c r="AV26" s="2">
        <v>85</v>
      </c>
      <c r="AW26" s="2">
        <v>100</v>
      </c>
      <c r="AY26" s="2">
        <v>150</v>
      </c>
      <c r="BA26" s="1" t="s">
        <v>62</v>
      </c>
      <c r="BB26" s="1" t="s">
        <v>398</v>
      </c>
      <c r="BD26" s="2">
        <v>285</v>
      </c>
      <c r="BF26" s="1" t="s">
        <v>62</v>
      </c>
      <c r="BG26" s="1" t="s">
        <v>69</v>
      </c>
      <c r="BI26" s="2">
        <v>350</v>
      </c>
      <c r="BK26" s="1" t="s">
        <v>62</v>
      </c>
      <c r="BL26" s="1" t="s">
        <v>68</v>
      </c>
      <c r="BM26" s="2">
        <v>30</v>
      </c>
      <c r="BN26" s="2">
        <v>285</v>
      </c>
      <c r="BP26" s="1" t="s">
        <v>62</v>
      </c>
      <c r="BQ26" s="1" t="s">
        <v>68</v>
      </c>
      <c r="BR26" s="2">
        <v>50</v>
      </c>
      <c r="BS26" s="2">
        <v>319</v>
      </c>
      <c r="BU26" s="1" t="s">
        <v>62</v>
      </c>
      <c r="BV26" s="1">
        <v>7</v>
      </c>
      <c r="BW26" s="1" t="s">
        <v>62</v>
      </c>
      <c r="BX26" s="2">
        <v>3822</v>
      </c>
      <c r="BY26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0.78</v>
      </c>
      <c r="BZ26" s="1" t="s">
        <v>62</v>
      </c>
      <c r="CA26" s="1">
        <v>8</v>
      </c>
      <c r="CB26" s="1" t="s">
        <v>62</v>
      </c>
      <c r="CC26" s="2">
        <v>3822</v>
      </c>
      <c r="CD26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0.78</v>
      </c>
      <c r="CE26" s="1" t="s">
        <v>62</v>
      </c>
      <c r="CF26" s="1">
        <v>26</v>
      </c>
      <c r="CG26" s="1" t="s">
        <v>64</v>
      </c>
      <c r="CH26" s="2">
        <v>3822</v>
      </c>
      <c r="CI26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0.78</v>
      </c>
      <c r="CJ26" s="1" t="s">
        <v>62</v>
      </c>
      <c r="CK26" s="1">
        <v>77</v>
      </c>
      <c r="CL26" s="2">
        <v>170</v>
      </c>
      <c r="CM26" s="1" t="s">
        <v>62</v>
      </c>
      <c r="CN26" s="1" t="s">
        <v>373</v>
      </c>
      <c r="CO26" s="1" t="s">
        <v>62</v>
      </c>
    </row>
    <row r="27" spans="1:94" x14ac:dyDescent="0.3">
      <c r="A27" s="7" t="s">
        <v>115</v>
      </c>
      <c r="B27" s="11" t="s">
        <v>298</v>
      </c>
      <c r="C27" s="12" t="s">
        <v>272</v>
      </c>
      <c r="D27" s="1" t="s">
        <v>116</v>
      </c>
      <c r="E27" s="1" t="s">
        <v>431</v>
      </c>
      <c r="H27" s="2"/>
      <c r="I27" s="1">
        <v>1</v>
      </c>
      <c r="J27" s="1">
        <v>1</v>
      </c>
      <c r="M27" s="1">
        <v>4</v>
      </c>
      <c r="N27" s="1">
        <v>1</v>
      </c>
      <c r="P27" s="1" t="s">
        <v>62</v>
      </c>
      <c r="Q27" s="1" t="s">
        <v>68</v>
      </c>
      <c r="R27" s="3">
        <v>31400</v>
      </c>
      <c r="S27" s="2">
        <v>6.25</v>
      </c>
      <c r="T27" s="2">
        <v>7.0000000000000007E-2</v>
      </c>
      <c r="U27" s="1" t="s">
        <v>62</v>
      </c>
      <c r="V27" s="1" t="s">
        <v>68</v>
      </c>
      <c r="W27" s="3">
        <v>45600</v>
      </c>
      <c r="X27" s="2">
        <v>5.69</v>
      </c>
      <c r="Y27" s="2">
        <v>7.0000000000000007E-2</v>
      </c>
      <c r="Z27" s="1" t="s">
        <v>64</v>
      </c>
      <c r="AE27" s="1" t="s">
        <v>64</v>
      </c>
      <c r="AJ27" s="1" t="s">
        <v>64</v>
      </c>
      <c r="AS27" s="1" t="s">
        <v>64</v>
      </c>
      <c r="BA27" s="1" t="s">
        <v>64</v>
      </c>
      <c r="BF27" s="1" t="s">
        <v>64</v>
      </c>
      <c r="BK27" s="1" t="s">
        <v>64</v>
      </c>
      <c r="BP27" s="1" t="s">
        <v>62</v>
      </c>
      <c r="BQ27" s="1" t="s">
        <v>63</v>
      </c>
      <c r="BR27" s="2">
        <v>40</v>
      </c>
      <c r="BS27" s="2">
        <v>173</v>
      </c>
      <c r="BU27" s="1" t="s">
        <v>62</v>
      </c>
      <c r="BV27" s="1">
        <v>36</v>
      </c>
      <c r="BW27" s="1" t="s">
        <v>62</v>
      </c>
      <c r="BX27" s="2">
        <v>525</v>
      </c>
      <c r="BY27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0.10714285714285714</v>
      </c>
      <c r="BZ27" s="1" t="s">
        <v>64</v>
      </c>
      <c r="CD27" s="2"/>
      <c r="CE27" s="1" t="s">
        <v>62</v>
      </c>
      <c r="CF27" s="1">
        <v>2</v>
      </c>
      <c r="CG27" s="1" t="s">
        <v>62</v>
      </c>
      <c r="CH27" s="2">
        <v>814</v>
      </c>
      <c r="CI27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0.16612244897959183</v>
      </c>
      <c r="CJ27" s="1" t="s">
        <v>62</v>
      </c>
      <c r="CK27" s="1">
        <v>252</v>
      </c>
      <c r="CL27" s="2">
        <v>361.01</v>
      </c>
      <c r="CM27" s="1" t="s">
        <v>62</v>
      </c>
      <c r="CN27" s="1" t="s">
        <v>374</v>
      </c>
      <c r="CO27" s="1" t="s">
        <v>64</v>
      </c>
      <c r="CP27" s="2">
        <v>432727</v>
      </c>
    </row>
    <row r="28" spans="1:94" x14ac:dyDescent="0.3">
      <c r="A28" s="7" t="s">
        <v>378</v>
      </c>
      <c r="B28" s="11" t="s">
        <v>299</v>
      </c>
      <c r="C28" s="12" t="s">
        <v>272</v>
      </c>
      <c r="D28" s="1" t="s">
        <v>179</v>
      </c>
      <c r="E28" s="1" t="s">
        <v>61</v>
      </c>
      <c r="F28" s="2"/>
      <c r="I28" s="1">
        <v>1</v>
      </c>
      <c r="J28" s="1">
        <v>1</v>
      </c>
      <c r="M28" s="1">
        <v>1</v>
      </c>
      <c r="O28" s="1" t="s">
        <v>385</v>
      </c>
      <c r="P28" s="1" t="s">
        <v>62</v>
      </c>
      <c r="Q28" s="1" t="s">
        <v>68</v>
      </c>
      <c r="R28" s="3">
        <v>28241</v>
      </c>
      <c r="S28" s="2">
        <v>6.59</v>
      </c>
      <c r="T28" s="2">
        <v>0.15</v>
      </c>
      <c r="U28" s="1" t="s">
        <v>62</v>
      </c>
      <c r="V28" s="1" t="s">
        <v>68</v>
      </c>
      <c r="W28" s="3">
        <v>60179</v>
      </c>
      <c r="X28" s="2">
        <v>5.99</v>
      </c>
      <c r="Y28" s="2">
        <v>0.15</v>
      </c>
      <c r="Z28" s="1" t="s">
        <v>64</v>
      </c>
      <c r="AE28" s="1" t="s">
        <v>64</v>
      </c>
      <c r="AJ28" s="1" t="s">
        <v>64</v>
      </c>
      <c r="AS28" s="1" t="s">
        <v>62</v>
      </c>
      <c r="AT28" s="1" t="s">
        <v>68</v>
      </c>
      <c r="AU28" s="2">
        <v>15</v>
      </c>
      <c r="AV28" s="2">
        <v>100</v>
      </c>
      <c r="AW28" s="2">
        <v>50</v>
      </c>
      <c r="AX28" s="2">
        <v>100</v>
      </c>
      <c r="AY28" s="2">
        <v>100</v>
      </c>
      <c r="BA28" s="1" t="s">
        <v>62</v>
      </c>
      <c r="BB28" s="1" t="s">
        <v>63</v>
      </c>
      <c r="BE28" s="2">
        <v>2042</v>
      </c>
      <c r="BF28" s="1" t="s">
        <v>64</v>
      </c>
      <c r="BK28" s="1" t="s">
        <v>64</v>
      </c>
      <c r="BP28" s="1" t="s">
        <v>62</v>
      </c>
      <c r="BQ28" s="1" t="s">
        <v>68</v>
      </c>
      <c r="BR28" s="2">
        <v>70</v>
      </c>
      <c r="BS28" s="2">
        <v>200</v>
      </c>
      <c r="BU28" s="1" t="s">
        <v>62</v>
      </c>
      <c r="BV28" s="1">
        <v>47</v>
      </c>
      <c r="BW28" s="1" t="s">
        <v>64</v>
      </c>
      <c r="BX28" s="2">
        <v>515</v>
      </c>
      <c r="BY28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0.10510204081632653</v>
      </c>
      <c r="BZ28" s="1" t="s">
        <v>62</v>
      </c>
      <c r="CA28" s="1">
        <v>1</v>
      </c>
      <c r="CB28" s="1" t="s">
        <v>64</v>
      </c>
      <c r="CC28" s="2">
        <v>515</v>
      </c>
      <c r="CD28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0.10510204081632653</v>
      </c>
      <c r="CE28" s="1" t="s">
        <v>62</v>
      </c>
      <c r="CF28" s="1">
        <v>3</v>
      </c>
      <c r="CG28" s="1" t="s">
        <v>64</v>
      </c>
      <c r="CH28" s="2">
        <v>515</v>
      </c>
      <c r="CI28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0.10510204081632653</v>
      </c>
      <c r="CJ28" s="1" t="s">
        <v>62</v>
      </c>
      <c r="CK28" s="1">
        <v>127</v>
      </c>
      <c r="CL28" s="2">
        <v>40</v>
      </c>
      <c r="CM28" s="1" t="s">
        <v>62</v>
      </c>
      <c r="CN28" s="1" t="s">
        <v>372</v>
      </c>
      <c r="CO28" s="1" t="s">
        <v>64</v>
      </c>
      <c r="CP28" s="2">
        <v>125000</v>
      </c>
    </row>
    <row r="29" spans="1:94" x14ac:dyDescent="0.3">
      <c r="A29" s="7" t="s">
        <v>142</v>
      </c>
      <c r="B29" s="11" t="s">
        <v>300</v>
      </c>
      <c r="C29" s="12" t="s">
        <v>272</v>
      </c>
      <c r="D29" s="1" t="s">
        <v>143</v>
      </c>
      <c r="E29" s="1" t="s">
        <v>66</v>
      </c>
      <c r="I29" s="1">
        <v>4</v>
      </c>
      <c r="J29" s="1">
        <v>2</v>
      </c>
      <c r="M29" s="1">
        <v>3</v>
      </c>
      <c r="O29" s="1" t="s">
        <v>386</v>
      </c>
      <c r="P29" s="1" t="s">
        <v>62</v>
      </c>
      <c r="Q29" s="1" t="s">
        <v>63</v>
      </c>
      <c r="R29" s="3">
        <v>22422</v>
      </c>
      <c r="S29" s="2">
        <v>6.25</v>
      </c>
      <c r="T29" s="2"/>
      <c r="U29" s="1" t="s">
        <v>62</v>
      </c>
      <c r="V29" s="1" t="s">
        <v>63</v>
      </c>
      <c r="W29" s="3">
        <v>58651</v>
      </c>
      <c r="X29" s="2">
        <v>6.3</v>
      </c>
      <c r="Y29" s="2"/>
      <c r="Z29" s="1" t="s">
        <v>64</v>
      </c>
      <c r="AE29" s="1" t="s">
        <v>64</v>
      </c>
      <c r="AJ29" s="1" t="s">
        <v>64</v>
      </c>
      <c r="AS29" s="1" t="s">
        <v>62</v>
      </c>
      <c r="AT29" s="1" t="s">
        <v>79</v>
      </c>
      <c r="AU29" s="2">
        <v>5</v>
      </c>
      <c r="AV29" s="2">
        <v>60</v>
      </c>
      <c r="AW29" s="2">
        <v>10</v>
      </c>
      <c r="AX29" s="2">
        <v>120</v>
      </c>
      <c r="AY29" s="2">
        <v>10</v>
      </c>
      <c r="AZ29" s="2">
        <v>60</v>
      </c>
      <c r="BA29" s="1" t="s">
        <v>62</v>
      </c>
      <c r="BB29" s="1" t="s">
        <v>63</v>
      </c>
      <c r="BC29" s="2">
        <v>20</v>
      </c>
      <c r="BD29" s="2">
        <v>125</v>
      </c>
      <c r="BF29" s="1" t="s">
        <v>62</v>
      </c>
      <c r="BG29" s="1" t="s">
        <v>63</v>
      </c>
      <c r="BH29" s="2">
        <v>80</v>
      </c>
      <c r="BI29" s="2">
        <v>450</v>
      </c>
      <c r="BK29" s="1" t="s">
        <v>62</v>
      </c>
      <c r="BL29" s="1" t="s">
        <v>63</v>
      </c>
      <c r="BM29" s="2">
        <v>50</v>
      </c>
      <c r="BN29" s="2">
        <v>450</v>
      </c>
      <c r="BP29" s="1" t="s">
        <v>62</v>
      </c>
      <c r="BQ29" s="1" t="s">
        <v>79</v>
      </c>
      <c r="BR29" s="2">
        <v>80</v>
      </c>
      <c r="BS29" s="2">
        <v>450</v>
      </c>
      <c r="BU29" s="1" t="s">
        <v>62</v>
      </c>
      <c r="BV29" s="1">
        <v>69</v>
      </c>
      <c r="BW29" s="1" t="s">
        <v>62</v>
      </c>
      <c r="BX29" s="2">
        <v>213</v>
      </c>
      <c r="BY29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4.3469387755102042E-2</v>
      </c>
      <c r="BZ29" s="1" t="s">
        <v>62</v>
      </c>
      <c r="CA29" s="1">
        <v>1</v>
      </c>
      <c r="CB29" s="1" t="s">
        <v>62</v>
      </c>
      <c r="CC29" s="2">
        <v>213</v>
      </c>
      <c r="CD29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4.3469387755102042E-2</v>
      </c>
      <c r="CE29" s="1" t="s">
        <v>62</v>
      </c>
      <c r="CF29" s="1">
        <v>7</v>
      </c>
      <c r="CG29" s="1" t="s">
        <v>62</v>
      </c>
      <c r="CH29" s="2">
        <v>213</v>
      </c>
      <c r="CI29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4.3469387755102042E-2</v>
      </c>
      <c r="CJ29" s="1" t="s">
        <v>64</v>
      </c>
      <c r="CO29" s="1" t="s">
        <v>64</v>
      </c>
      <c r="CP29" s="2">
        <v>84000</v>
      </c>
    </row>
    <row r="30" spans="1:94" x14ac:dyDescent="0.3">
      <c r="A30" s="7" t="s">
        <v>222</v>
      </c>
      <c r="B30" s="9" t="s">
        <v>301</v>
      </c>
      <c r="C30" s="12" t="s">
        <v>281</v>
      </c>
      <c r="D30" s="1" t="s">
        <v>223</v>
      </c>
      <c r="E30" s="1" t="s">
        <v>431</v>
      </c>
      <c r="G30" s="1">
        <v>1</v>
      </c>
      <c r="H30" s="2">
        <v>36709</v>
      </c>
      <c r="I30" s="1">
        <v>1</v>
      </c>
      <c r="J30" s="1">
        <v>2</v>
      </c>
      <c r="O30" s="1" t="s">
        <v>387</v>
      </c>
      <c r="P30" s="1" t="s">
        <v>62</v>
      </c>
      <c r="Q30" s="1" t="s">
        <v>68</v>
      </c>
      <c r="R30" s="3">
        <v>18346</v>
      </c>
      <c r="S30" s="2">
        <v>5.5</v>
      </c>
      <c r="T30" s="2">
        <v>0.05</v>
      </c>
      <c r="U30" s="1" t="s">
        <v>62</v>
      </c>
      <c r="V30" s="1" t="s">
        <v>68</v>
      </c>
      <c r="W30" s="3">
        <v>16298</v>
      </c>
      <c r="X30" s="2">
        <v>6.5</v>
      </c>
      <c r="Y30" s="2">
        <v>0.05</v>
      </c>
      <c r="Z30" s="1" t="s">
        <v>62</v>
      </c>
      <c r="AA30" s="1" t="s">
        <v>68</v>
      </c>
      <c r="AB30" s="3">
        <v>3652</v>
      </c>
      <c r="AC30" s="2">
        <v>6.5</v>
      </c>
      <c r="AD30" s="2">
        <v>0.05</v>
      </c>
      <c r="AE30" s="1" t="s">
        <v>64</v>
      </c>
      <c r="AG30" s="3"/>
      <c r="AH30" s="2"/>
      <c r="AI30" s="2"/>
      <c r="AJ30" s="1" t="s">
        <v>64</v>
      </c>
      <c r="AS30" s="1" t="s">
        <v>62</v>
      </c>
      <c r="AT30" s="1" t="s">
        <v>68</v>
      </c>
      <c r="AU30" s="2">
        <v>5</v>
      </c>
      <c r="AV30" s="2">
        <v>30</v>
      </c>
      <c r="AW30" s="2">
        <v>5</v>
      </c>
      <c r="AX30" s="2">
        <v>30</v>
      </c>
      <c r="AY30" s="2">
        <v>5</v>
      </c>
      <c r="AZ30" s="2">
        <v>30</v>
      </c>
      <c r="BA30" s="1" t="s">
        <v>62</v>
      </c>
      <c r="BB30" s="1" t="s">
        <v>63</v>
      </c>
      <c r="BD30" s="2">
        <v>110</v>
      </c>
      <c r="BE30" s="2">
        <v>1320</v>
      </c>
      <c r="BF30" s="1" t="s">
        <v>62</v>
      </c>
      <c r="BG30" s="1" t="s">
        <v>69</v>
      </c>
      <c r="BI30" s="2">
        <v>200</v>
      </c>
      <c r="BK30" s="1" t="s">
        <v>64</v>
      </c>
      <c r="BN30" s="2"/>
      <c r="BO30" s="2"/>
      <c r="BP30" s="1" t="s">
        <v>64</v>
      </c>
      <c r="BU30" s="1" t="s">
        <v>62</v>
      </c>
      <c r="BV30" s="1">
        <v>56</v>
      </c>
      <c r="BW30" s="1" t="s">
        <v>64</v>
      </c>
      <c r="BX30" s="2">
        <v>1170</v>
      </c>
      <c r="BY30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0.23877551020408164</v>
      </c>
      <c r="BZ30" s="1" t="s">
        <v>64</v>
      </c>
      <c r="CD30" s="2"/>
      <c r="CE30" s="1" t="s">
        <v>62</v>
      </c>
      <c r="CF30" s="1">
        <v>3</v>
      </c>
      <c r="CG30" s="1" t="s">
        <v>64</v>
      </c>
      <c r="CH30" s="2">
        <v>1170</v>
      </c>
      <c r="CI30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0.23877551020408164</v>
      </c>
      <c r="CJ30" s="1" t="s">
        <v>62</v>
      </c>
      <c r="CK30" s="1">
        <v>43</v>
      </c>
      <c r="CL30" s="2">
        <v>100</v>
      </c>
      <c r="CM30" s="1" t="s">
        <v>62</v>
      </c>
      <c r="CN30" s="1" t="s">
        <v>372</v>
      </c>
      <c r="CO30" s="1" t="s">
        <v>62</v>
      </c>
    </row>
    <row r="31" spans="1:94" x14ac:dyDescent="0.3">
      <c r="A31" s="7" t="s">
        <v>135</v>
      </c>
      <c r="B31" s="11" t="s">
        <v>302</v>
      </c>
      <c r="C31" s="12" t="s">
        <v>279</v>
      </c>
      <c r="D31" s="1" t="s">
        <v>136</v>
      </c>
      <c r="E31" s="1" t="s">
        <v>66</v>
      </c>
      <c r="P31" s="1" t="s">
        <v>62</v>
      </c>
      <c r="Q31" s="1" t="s">
        <v>63</v>
      </c>
      <c r="R31" s="3">
        <v>12190</v>
      </c>
      <c r="S31" s="2">
        <v>6.89</v>
      </c>
      <c r="T31" s="2"/>
      <c r="U31" s="1" t="s">
        <v>64</v>
      </c>
      <c r="Z31" s="1" t="s">
        <v>64</v>
      </c>
      <c r="AE31" s="1" t="s">
        <v>64</v>
      </c>
      <c r="AJ31" s="1" t="s">
        <v>64</v>
      </c>
      <c r="AS31" s="1" t="s">
        <v>62</v>
      </c>
      <c r="AT31" s="1" t="s">
        <v>63</v>
      </c>
      <c r="AU31" s="2">
        <v>14</v>
      </c>
      <c r="AW31" s="2">
        <v>26</v>
      </c>
      <c r="BA31" s="1" t="s">
        <v>64</v>
      </c>
      <c r="BF31" s="1" t="s">
        <v>64</v>
      </c>
      <c r="BK31" s="1" t="s">
        <v>64</v>
      </c>
      <c r="BP31" s="1" t="s">
        <v>64</v>
      </c>
      <c r="BU31" s="1" t="s">
        <v>62</v>
      </c>
      <c r="BV31" s="1">
        <v>35</v>
      </c>
      <c r="BW31" s="1" t="s">
        <v>62</v>
      </c>
      <c r="BX31" s="2">
        <v>1250</v>
      </c>
      <c r="BY31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0.25510204081632654</v>
      </c>
      <c r="BZ31" s="1" t="s">
        <v>64</v>
      </c>
      <c r="CD31" s="2"/>
      <c r="CE31" s="1" t="s">
        <v>64</v>
      </c>
      <c r="CI31" s="2"/>
      <c r="CJ31" s="1" t="s">
        <v>64</v>
      </c>
      <c r="CO31" s="1" t="s">
        <v>62</v>
      </c>
    </row>
    <row r="32" spans="1:94" x14ac:dyDescent="0.3">
      <c r="A32" s="7" t="s">
        <v>183</v>
      </c>
      <c r="B32" s="11" t="s">
        <v>303</v>
      </c>
      <c r="C32" s="12" t="s">
        <v>281</v>
      </c>
      <c r="D32" s="1" t="s">
        <v>377</v>
      </c>
      <c r="E32" s="1" t="s">
        <v>61</v>
      </c>
      <c r="F32" s="2"/>
      <c r="I32" s="1">
        <v>1</v>
      </c>
      <c r="J32" s="1">
        <v>1</v>
      </c>
      <c r="M32" s="1">
        <v>3</v>
      </c>
      <c r="N32" s="1">
        <v>1</v>
      </c>
      <c r="P32" s="1" t="s">
        <v>62</v>
      </c>
      <c r="Q32" s="1" t="s">
        <v>68</v>
      </c>
      <c r="R32" s="3">
        <v>35475</v>
      </c>
      <c r="S32" s="2">
        <v>6.19</v>
      </c>
      <c r="T32" s="2">
        <v>0.12</v>
      </c>
      <c r="U32" s="1" t="s">
        <v>62</v>
      </c>
      <c r="V32" s="1" t="s">
        <v>68</v>
      </c>
      <c r="W32" s="3">
        <v>407677</v>
      </c>
      <c r="X32" s="2">
        <v>5.84</v>
      </c>
      <c r="Y32" s="2">
        <v>0.12</v>
      </c>
      <c r="Z32" s="1" t="s">
        <v>64</v>
      </c>
      <c r="AE32" s="1" t="s">
        <v>64</v>
      </c>
      <c r="AJ32" s="1" t="s">
        <v>62</v>
      </c>
      <c r="AK32" s="1" t="s">
        <v>68</v>
      </c>
      <c r="AL32" s="2">
        <v>45</v>
      </c>
      <c r="AM32" s="2">
        <v>45</v>
      </c>
      <c r="AN32" s="2">
        <v>100</v>
      </c>
      <c r="AO32" s="2">
        <v>100</v>
      </c>
      <c r="AP32" s="2">
        <v>100</v>
      </c>
      <c r="AQ32" s="2">
        <v>100</v>
      </c>
      <c r="AR32" s="2">
        <v>250</v>
      </c>
      <c r="AS32" s="1" t="s">
        <v>62</v>
      </c>
      <c r="AT32" s="1" t="s">
        <v>68</v>
      </c>
      <c r="AU32" s="2">
        <v>10</v>
      </c>
      <c r="AV32" s="2">
        <v>25</v>
      </c>
      <c r="BA32" s="1" t="s">
        <v>64</v>
      </c>
      <c r="BF32" s="1" t="s">
        <v>64</v>
      </c>
      <c r="BK32" s="1" t="s">
        <v>62</v>
      </c>
      <c r="BL32" s="1" t="s">
        <v>68</v>
      </c>
      <c r="BM32" s="2">
        <v>100</v>
      </c>
      <c r="BN32" s="2">
        <v>200</v>
      </c>
      <c r="BP32" s="1" t="s">
        <v>64</v>
      </c>
      <c r="BU32" s="1" t="s">
        <v>62</v>
      </c>
      <c r="BV32" s="1">
        <v>38</v>
      </c>
      <c r="BW32" s="1" t="s">
        <v>62</v>
      </c>
      <c r="BX32" s="2">
        <v>350</v>
      </c>
      <c r="BY32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7.1428571428571425E-2</v>
      </c>
      <c r="BZ32" s="1" t="s">
        <v>62</v>
      </c>
      <c r="CA32" s="1">
        <v>3</v>
      </c>
      <c r="CB32" s="1" t="s">
        <v>62</v>
      </c>
      <c r="CC32" s="2">
        <v>525</v>
      </c>
      <c r="CD32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0.10714285714285714</v>
      </c>
      <c r="CE32" s="1" t="s">
        <v>64</v>
      </c>
      <c r="CI32" s="2"/>
      <c r="CJ32" s="1" t="s">
        <v>62</v>
      </c>
      <c r="CK32" s="1">
        <v>255</v>
      </c>
      <c r="CL32" s="2">
        <v>5</v>
      </c>
      <c r="CM32" s="1" t="s">
        <v>62</v>
      </c>
      <c r="CN32" s="1" t="s">
        <v>372</v>
      </c>
      <c r="CO32" s="1" t="s">
        <v>64</v>
      </c>
      <c r="CP32" s="2">
        <v>132525</v>
      </c>
    </row>
    <row r="33" spans="1:94" x14ac:dyDescent="0.3">
      <c r="A33" s="7" t="s">
        <v>96</v>
      </c>
      <c r="B33" s="11" t="s">
        <v>305</v>
      </c>
      <c r="C33" s="12" t="s">
        <v>276</v>
      </c>
      <c r="D33" s="1" t="s">
        <v>97</v>
      </c>
      <c r="E33" s="1" t="s">
        <v>61</v>
      </c>
      <c r="F33" s="2"/>
      <c r="I33" s="1">
        <v>2</v>
      </c>
      <c r="J33" s="1">
        <v>5</v>
      </c>
      <c r="N33" s="1">
        <v>3</v>
      </c>
      <c r="P33" s="1" t="s">
        <v>62</v>
      </c>
      <c r="Q33" s="1" t="s">
        <v>68</v>
      </c>
      <c r="R33" s="3">
        <v>7000</v>
      </c>
      <c r="S33" s="2">
        <v>6.8</v>
      </c>
      <c r="T33" s="2">
        <v>0.05</v>
      </c>
      <c r="U33" s="1" t="s">
        <v>62</v>
      </c>
      <c r="V33" s="1" t="s">
        <v>68</v>
      </c>
      <c r="W33" s="3">
        <v>3200000</v>
      </c>
      <c r="X33" s="2">
        <v>7.75</v>
      </c>
      <c r="Y33" s="2">
        <v>0.05</v>
      </c>
      <c r="Z33" s="1" t="s">
        <v>64</v>
      </c>
      <c r="AC33" s="2"/>
      <c r="AD33" s="2"/>
      <c r="AE33" s="1" t="s">
        <v>64</v>
      </c>
      <c r="AH33" s="2"/>
      <c r="AI33" s="2"/>
      <c r="AJ33" s="1" t="s">
        <v>62</v>
      </c>
      <c r="AK33" s="1" t="s">
        <v>63</v>
      </c>
      <c r="AP33" s="2">
        <v>102</v>
      </c>
      <c r="AR33" s="2">
        <v>232</v>
      </c>
      <c r="AS33" s="1" t="s">
        <v>62</v>
      </c>
      <c r="AT33" s="1" t="s">
        <v>68</v>
      </c>
      <c r="AU33" s="2">
        <v>34</v>
      </c>
      <c r="AW33" s="2">
        <v>85</v>
      </c>
      <c r="AY33" s="2">
        <v>145</v>
      </c>
      <c r="BA33" s="1" t="s">
        <v>64</v>
      </c>
      <c r="BF33" s="1" t="s">
        <v>64</v>
      </c>
      <c r="BK33" s="1" t="s">
        <v>64</v>
      </c>
      <c r="BP33" s="1" t="s">
        <v>62</v>
      </c>
      <c r="BQ33" s="1" t="s">
        <v>68</v>
      </c>
      <c r="BR33" s="2">
        <v>144</v>
      </c>
      <c r="BU33" s="1" t="s">
        <v>62</v>
      </c>
      <c r="BV33" s="1">
        <v>15</v>
      </c>
      <c r="BW33" s="1" t="s">
        <v>64</v>
      </c>
      <c r="BX33" s="2">
        <v>3388</v>
      </c>
      <c r="BY33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0.69142857142857139</v>
      </c>
      <c r="BZ33" s="1" t="s">
        <v>62</v>
      </c>
      <c r="CA33" s="1">
        <v>4</v>
      </c>
      <c r="CB33" s="1" t="s">
        <v>64</v>
      </c>
      <c r="CC33" s="2">
        <v>3388</v>
      </c>
      <c r="CD33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0.69142857142857139</v>
      </c>
      <c r="CE33" s="1" t="s">
        <v>62</v>
      </c>
      <c r="CF33" s="1">
        <v>17</v>
      </c>
      <c r="CG33" s="1" t="s">
        <v>64</v>
      </c>
      <c r="CH33" s="2">
        <v>3388</v>
      </c>
      <c r="CI33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0.69142857142857139</v>
      </c>
      <c r="CJ33" s="1" t="s">
        <v>64</v>
      </c>
      <c r="CL33" s="2"/>
      <c r="CO33" s="1" t="s">
        <v>62</v>
      </c>
    </row>
    <row r="34" spans="1:94" x14ac:dyDescent="0.3">
      <c r="A34" s="7" t="s">
        <v>180</v>
      </c>
      <c r="B34" s="9" t="s">
        <v>306</v>
      </c>
      <c r="C34" s="12" t="s">
        <v>279</v>
      </c>
      <c r="D34" s="1" t="s">
        <v>181</v>
      </c>
      <c r="E34" s="1" t="s">
        <v>66</v>
      </c>
      <c r="P34" s="1" t="s">
        <v>64</v>
      </c>
      <c r="U34" s="1" t="s">
        <v>64</v>
      </c>
      <c r="Z34" s="1" t="s">
        <v>64</v>
      </c>
      <c r="AE34" s="1" t="s">
        <v>64</v>
      </c>
      <c r="AJ34" s="1" t="s">
        <v>64</v>
      </c>
      <c r="AS34" s="1" t="s">
        <v>64</v>
      </c>
      <c r="BA34" s="1" t="s">
        <v>64</v>
      </c>
      <c r="BF34" s="1" t="s">
        <v>64</v>
      </c>
      <c r="BK34" s="1" t="s">
        <v>64</v>
      </c>
      <c r="BP34" s="1" t="s">
        <v>64</v>
      </c>
      <c r="BU34" s="1" t="s">
        <v>62</v>
      </c>
      <c r="BV34" s="1">
        <v>11</v>
      </c>
      <c r="BW34" s="1" t="s">
        <v>64</v>
      </c>
      <c r="BX34" s="2">
        <v>375</v>
      </c>
      <c r="BY34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7.6530612244897961E-2</v>
      </c>
      <c r="BZ34" s="1" t="s">
        <v>64</v>
      </c>
      <c r="CD34" s="2"/>
      <c r="CE34" s="1" t="s">
        <v>64</v>
      </c>
      <c r="CI34" s="2"/>
      <c r="CJ34" s="1" t="s">
        <v>62</v>
      </c>
      <c r="CK34" s="1">
        <v>100</v>
      </c>
      <c r="CL34" s="2">
        <v>15</v>
      </c>
      <c r="CM34" s="1" t="s">
        <v>64</v>
      </c>
      <c r="CO34" s="1" t="s">
        <v>64</v>
      </c>
      <c r="CP34" s="2">
        <v>6482</v>
      </c>
    </row>
    <row r="35" spans="1:94" x14ac:dyDescent="0.3">
      <c r="A35" s="7" t="s">
        <v>216</v>
      </c>
      <c r="B35" s="11" t="s">
        <v>307</v>
      </c>
      <c r="C35" s="12" t="s">
        <v>276</v>
      </c>
      <c r="D35" s="1" t="s">
        <v>217</v>
      </c>
      <c r="E35" s="1" t="s">
        <v>61</v>
      </c>
      <c r="F35" s="2">
        <v>130000</v>
      </c>
      <c r="I35" s="1">
        <v>2</v>
      </c>
      <c r="J35" s="1">
        <v>2</v>
      </c>
      <c r="K35" s="1">
        <v>2</v>
      </c>
      <c r="L35" s="1">
        <v>1</v>
      </c>
      <c r="M35" s="1">
        <v>13</v>
      </c>
      <c r="P35" s="1" t="s">
        <v>62</v>
      </c>
      <c r="Q35" s="1" t="s">
        <v>68</v>
      </c>
      <c r="R35" s="3">
        <v>76808</v>
      </c>
      <c r="S35" s="2">
        <v>6.37</v>
      </c>
      <c r="T35" s="2">
        <v>0.08</v>
      </c>
      <c r="U35" s="1" t="s">
        <v>62</v>
      </c>
      <c r="V35" s="1" t="s">
        <v>68</v>
      </c>
      <c r="W35" s="3">
        <v>1633679</v>
      </c>
      <c r="X35" s="2">
        <v>6.09</v>
      </c>
      <c r="Y35" s="2">
        <v>0.08</v>
      </c>
      <c r="Z35" s="1" t="s">
        <v>64</v>
      </c>
      <c r="AE35" s="1" t="s">
        <v>64</v>
      </c>
      <c r="AJ35" s="1" t="s">
        <v>62</v>
      </c>
      <c r="AK35" s="1" t="s">
        <v>63</v>
      </c>
      <c r="AR35" s="2">
        <v>105</v>
      </c>
      <c r="AS35" s="1" t="s">
        <v>62</v>
      </c>
      <c r="AT35" s="1" t="s">
        <v>68</v>
      </c>
      <c r="AU35" s="2">
        <v>10</v>
      </c>
      <c r="AV35" s="2">
        <v>75</v>
      </c>
      <c r="AW35" s="2">
        <v>20</v>
      </c>
      <c r="AX35" s="2">
        <v>100</v>
      </c>
      <c r="AY35" s="2">
        <v>20</v>
      </c>
      <c r="AZ35" s="2">
        <v>100</v>
      </c>
      <c r="BA35" s="1" t="s">
        <v>62</v>
      </c>
      <c r="BB35" s="1" t="s">
        <v>63</v>
      </c>
      <c r="BD35" s="2">
        <v>275</v>
      </c>
      <c r="BF35" s="1" t="s">
        <v>64</v>
      </c>
      <c r="BK35" s="1" t="s">
        <v>64</v>
      </c>
      <c r="BP35" s="1" t="s">
        <v>62</v>
      </c>
      <c r="BQ35" s="1" t="s">
        <v>68</v>
      </c>
      <c r="BR35" s="2">
        <v>100</v>
      </c>
      <c r="BS35" s="2">
        <v>425</v>
      </c>
      <c r="BU35" s="1" t="s">
        <v>62</v>
      </c>
      <c r="BV35" s="1">
        <v>33</v>
      </c>
      <c r="BW35" s="1" t="s">
        <v>62</v>
      </c>
      <c r="BX35" s="2">
        <v>1363</v>
      </c>
      <c r="BY35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0.27816326530612245</v>
      </c>
      <c r="BZ35" s="1" t="s">
        <v>62</v>
      </c>
      <c r="CA35" s="1">
        <v>7</v>
      </c>
      <c r="CB35" s="1" t="s">
        <v>62</v>
      </c>
      <c r="CC35" s="2">
        <v>1374</v>
      </c>
      <c r="CD35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0.2804081632653061</v>
      </c>
      <c r="CE35" s="1" t="s">
        <v>64</v>
      </c>
      <c r="CI35" s="2"/>
      <c r="CJ35" s="1" t="s">
        <v>62</v>
      </c>
      <c r="CK35" s="3">
        <v>1051</v>
      </c>
      <c r="CL35" s="2">
        <v>100</v>
      </c>
      <c r="CM35" s="1" t="s">
        <v>62</v>
      </c>
      <c r="CN35" s="1" t="s">
        <v>218</v>
      </c>
      <c r="CO35" s="1" t="s">
        <v>62</v>
      </c>
    </row>
    <row r="36" spans="1:94" x14ac:dyDescent="0.3">
      <c r="A36" s="7" t="s">
        <v>151</v>
      </c>
      <c r="B36" s="11" t="s">
        <v>308</v>
      </c>
      <c r="C36" s="12" t="s">
        <v>272</v>
      </c>
      <c r="D36" s="1" t="s">
        <v>152</v>
      </c>
      <c r="E36" s="1" t="s">
        <v>66</v>
      </c>
      <c r="M36" s="1">
        <v>1</v>
      </c>
      <c r="O36" s="1" t="s">
        <v>388</v>
      </c>
      <c r="P36" s="1" t="s">
        <v>62</v>
      </c>
      <c r="Q36" s="1" t="s">
        <v>63</v>
      </c>
      <c r="R36" s="3">
        <v>23401</v>
      </c>
      <c r="S36" s="2">
        <v>5.59</v>
      </c>
      <c r="T36" s="2">
        <v>0.62</v>
      </c>
      <c r="U36" s="1" t="s">
        <v>62</v>
      </c>
      <c r="V36" s="1" t="s">
        <v>63</v>
      </c>
      <c r="W36" s="3">
        <v>7707</v>
      </c>
      <c r="X36" s="2">
        <v>5.79</v>
      </c>
      <c r="Y36" s="2">
        <v>1.66</v>
      </c>
      <c r="Z36" s="1" t="s">
        <v>64</v>
      </c>
      <c r="AE36" s="1" t="s">
        <v>62</v>
      </c>
      <c r="AF36" s="1" t="s">
        <v>63</v>
      </c>
      <c r="AG36" s="3">
        <v>13002</v>
      </c>
      <c r="AH36" s="2">
        <v>4.6900000000000004</v>
      </c>
      <c r="AI36" s="2">
        <v>0.34</v>
      </c>
      <c r="AJ36" s="1" t="s">
        <v>64</v>
      </c>
      <c r="AS36" s="1" t="s">
        <v>64</v>
      </c>
      <c r="BA36" s="1" t="s">
        <v>64</v>
      </c>
      <c r="BF36" s="1" t="s">
        <v>64</v>
      </c>
      <c r="BK36" s="1" t="s">
        <v>64</v>
      </c>
      <c r="BP36" s="1" t="s">
        <v>64</v>
      </c>
      <c r="BU36" s="1" t="s">
        <v>62</v>
      </c>
      <c r="BV36" s="1">
        <v>72</v>
      </c>
      <c r="BW36" s="1" t="s">
        <v>62</v>
      </c>
      <c r="BX36" s="2">
        <v>342</v>
      </c>
      <c r="BY36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6.9795918367346943E-2</v>
      </c>
      <c r="BZ36" s="1" t="s">
        <v>64</v>
      </c>
      <c r="CD36" s="2"/>
      <c r="CE36" s="1" t="s">
        <v>62</v>
      </c>
      <c r="CF36" s="1">
        <v>2</v>
      </c>
      <c r="CG36" s="1" t="s">
        <v>62</v>
      </c>
      <c r="CH36" s="2">
        <v>490</v>
      </c>
      <c r="CI36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0.1</v>
      </c>
      <c r="CJ36" s="1" t="s">
        <v>62</v>
      </c>
      <c r="CK36" s="1">
        <v>104</v>
      </c>
      <c r="CL36" s="2">
        <v>1.29</v>
      </c>
      <c r="CM36" s="1" t="s">
        <v>62</v>
      </c>
      <c r="CN36" s="1" t="s">
        <v>373</v>
      </c>
      <c r="CO36" s="1" t="s">
        <v>62</v>
      </c>
    </row>
    <row r="37" spans="1:94" x14ac:dyDescent="0.3">
      <c r="A37" s="7" t="s">
        <v>93</v>
      </c>
      <c r="B37" s="11" t="s">
        <v>309</v>
      </c>
      <c r="C37" s="12" t="s">
        <v>272</v>
      </c>
      <c r="D37" s="1" t="s">
        <v>94</v>
      </c>
      <c r="E37" s="1" t="s">
        <v>431</v>
      </c>
      <c r="G37" s="1">
        <v>1</v>
      </c>
      <c r="H37" s="2">
        <v>85000</v>
      </c>
      <c r="I37" s="1">
        <v>2</v>
      </c>
      <c r="J37" s="1">
        <v>1</v>
      </c>
      <c r="M37" s="1">
        <v>1</v>
      </c>
      <c r="P37" s="1" t="s">
        <v>62</v>
      </c>
      <c r="Q37" s="1" t="s">
        <v>63</v>
      </c>
      <c r="R37" s="3">
        <v>11468</v>
      </c>
      <c r="S37" s="2">
        <v>6.5</v>
      </c>
      <c r="T37" s="2"/>
      <c r="U37" s="1" t="s">
        <v>62</v>
      </c>
      <c r="V37" s="1" t="s">
        <v>63</v>
      </c>
      <c r="W37" s="3">
        <v>25469</v>
      </c>
      <c r="X37" s="2">
        <v>5.4</v>
      </c>
      <c r="Y37" s="2"/>
      <c r="Z37" s="1" t="s">
        <v>64</v>
      </c>
      <c r="AE37" s="1" t="s">
        <v>64</v>
      </c>
      <c r="AJ37" s="1" t="s">
        <v>64</v>
      </c>
      <c r="AS37" s="1" t="s">
        <v>64</v>
      </c>
      <c r="BA37" s="1" t="s">
        <v>62</v>
      </c>
      <c r="BB37" s="1" t="s">
        <v>63</v>
      </c>
      <c r="BD37" s="2">
        <v>125</v>
      </c>
      <c r="BF37" s="1" t="s">
        <v>64</v>
      </c>
      <c r="BK37" s="1" t="s">
        <v>64</v>
      </c>
      <c r="BP37" s="1" t="s">
        <v>64</v>
      </c>
      <c r="BU37" s="1" t="s">
        <v>62</v>
      </c>
      <c r="BV37" s="1">
        <v>22</v>
      </c>
      <c r="BW37" s="1" t="s">
        <v>62</v>
      </c>
      <c r="BX37" s="2">
        <v>412</v>
      </c>
      <c r="BY37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8.408163265306122E-2</v>
      </c>
      <c r="BZ37" s="1" t="s">
        <v>62</v>
      </c>
      <c r="CA37" s="1">
        <v>1</v>
      </c>
      <c r="CB37" s="1" t="s">
        <v>62</v>
      </c>
      <c r="CC37" s="2">
        <v>3920</v>
      </c>
      <c r="CD37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0.8</v>
      </c>
      <c r="CE37" s="1" t="s">
        <v>62</v>
      </c>
      <c r="CF37" s="1">
        <v>1</v>
      </c>
      <c r="CG37" s="1" t="s">
        <v>62</v>
      </c>
      <c r="CH37" s="2">
        <v>539</v>
      </c>
      <c r="CI37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0.11</v>
      </c>
      <c r="CJ37" s="1" t="s">
        <v>62</v>
      </c>
      <c r="CK37" s="1">
        <v>145</v>
      </c>
      <c r="CL37" s="2">
        <v>205</v>
      </c>
      <c r="CM37" s="1" t="s">
        <v>62</v>
      </c>
      <c r="CN37" s="1" t="s">
        <v>373</v>
      </c>
      <c r="CO37" s="1" t="s">
        <v>64</v>
      </c>
      <c r="CP37" s="2"/>
    </row>
    <row r="38" spans="1:94" x14ac:dyDescent="0.3">
      <c r="A38" s="6" t="s">
        <v>240</v>
      </c>
      <c r="B38" s="11" t="s">
        <v>310</v>
      </c>
      <c r="C38" s="12" t="s">
        <v>272</v>
      </c>
      <c r="D38" s="1" t="s">
        <v>89</v>
      </c>
      <c r="E38" s="1" t="s">
        <v>61</v>
      </c>
      <c r="F38" s="2">
        <v>65149</v>
      </c>
      <c r="I38" s="1">
        <v>1</v>
      </c>
      <c r="P38" s="1" t="s">
        <v>62</v>
      </c>
      <c r="Q38" s="1" t="s">
        <v>63</v>
      </c>
      <c r="R38" s="3">
        <v>8941</v>
      </c>
      <c r="S38" s="2">
        <v>5.75</v>
      </c>
      <c r="T38" s="2">
        <v>0.5</v>
      </c>
      <c r="U38" s="1" t="s">
        <v>62</v>
      </c>
      <c r="V38" s="1" t="s">
        <v>63</v>
      </c>
      <c r="W38" s="3">
        <v>19334</v>
      </c>
      <c r="X38" s="2">
        <v>5.75</v>
      </c>
      <c r="Y38" s="2">
        <v>1.5</v>
      </c>
      <c r="Z38" s="1" t="s">
        <v>64</v>
      </c>
      <c r="AE38" s="1" t="s">
        <v>64</v>
      </c>
      <c r="AJ38" s="1" t="s">
        <v>64</v>
      </c>
      <c r="AS38" s="1" t="s">
        <v>64</v>
      </c>
      <c r="BA38" s="1" t="s">
        <v>64</v>
      </c>
      <c r="BF38" s="1" t="s">
        <v>64</v>
      </c>
      <c r="BK38" s="1" t="s">
        <v>62</v>
      </c>
      <c r="BL38" s="1" t="s">
        <v>63</v>
      </c>
      <c r="BM38" s="2">
        <v>30</v>
      </c>
      <c r="BP38" s="1" t="s">
        <v>64</v>
      </c>
      <c r="BU38" s="1" t="s">
        <v>62</v>
      </c>
      <c r="BV38" s="1">
        <v>24</v>
      </c>
      <c r="BW38" s="1" t="s">
        <v>62</v>
      </c>
      <c r="BX38" s="2">
        <v>275</v>
      </c>
      <c r="BY38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5.6122448979591837E-2</v>
      </c>
      <c r="BZ38" s="1" t="s">
        <v>62</v>
      </c>
      <c r="CA38" s="1">
        <v>1</v>
      </c>
      <c r="CB38" s="1" t="s">
        <v>62</v>
      </c>
      <c r="CC38" s="2">
        <v>275</v>
      </c>
      <c r="CD38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5.6122448979591837E-2</v>
      </c>
      <c r="CE38" s="1" t="s">
        <v>64</v>
      </c>
      <c r="CI38" s="2"/>
      <c r="CJ38" s="1" t="s">
        <v>62</v>
      </c>
      <c r="CK38" s="1">
        <v>200</v>
      </c>
      <c r="CL38" s="2">
        <v>0.8</v>
      </c>
      <c r="CM38" s="1" t="s">
        <v>62</v>
      </c>
      <c r="CN38" s="1" t="s">
        <v>373</v>
      </c>
      <c r="CO38" s="1" t="s">
        <v>64</v>
      </c>
      <c r="CP38" s="2">
        <v>150000</v>
      </c>
    </row>
    <row r="39" spans="1:94" x14ac:dyDescent="0.3">
      <c r="A39" s="7" t="s">
        <v>107</v>
      </c>
      <c r="B39" s="11" t="s">
        <v>311</v>
      </c>
      <c r="C39" s="12" t="s">
        <v>281</v>
      </c>
      <c r="D39" s="1" t="s">
        <v>108</v>
      </c>
      <c r="E39" s="1" t="s">
        <v>61</v>
      </c>
      <c r="F39" s="2">
        <v>117000</v>
      </c>
      <c r="I39" s="1">
        <v>2</v>
      </c>
      <c r="J39" s="1">
        <v>5</v>
      </c>
      <c r="K39" s="1">
        <v>2</v>
      </c>
      <c r="L39" s="1">
        <v>2</v>
      </c>
      <c r="M39" s="1">
        <v>3</v>
      </c>
      <c r="N39" s="1">
        <v>2</v>
      </c>
      <c r="P39" s="1" t="s">
        <v>62</v>
      </c>
      <c r="Q39" s="1" t="s">
        <v>68</v>
      </c>
      <c r="R39" s="3">
        <v>82792</v>
      </c>
      <c r="S39" s="2">
        <v>5.69</v>
      </c>
      <c r="T39" s="2"/>
      <c r="U39" s="1" t="s">
        <v>62</v>
      </c>
      <c r="V39" s="1" t="s">
        <v>68</v>
      </c>
      <c r="W39" s="3">
        <v>1803289</v>
      </c>
      <c r="X39" s="2">
        <v>5.49</v>
      </c>
      <c r="Y39" s="2"/>
      <c r="Z39" s="1" t="s">
        <v>64</v>
      </c>
      <c r="AE39" s="1" t="s">
        <v>64</v>
      </c>
      <c r="AJ39" s="1" t="s">
        <v>64</v>
      </c>
      <c r="AS39" s="1" t="s">
        <v>64</v>
      </c>
      <c r="BA39" s="1" t="s">
        <v>62</v>
      </c>
      <c r="BB39" s="1" t="s">
        <v>69</v>
      </c>
      <c r="BD39" s="2">
        <v>250</v>
      </c>
      <c r="BF39" s="1" t="s">
        <v>62</v>
      </c>
      <c r="BG39" s="1" t="s">
        <v>69</v>
      </c>
      <c r="BI39" s="2">
        <v>350</v>
      </c>
      <c r="BK39" s="1" t="s">
        <v>64</v>
      </c>
      <c r="BP39" s="1" t="s">
        <v>62</v>
      </c>
      <c r="BQ39" s="1" t="s">
        <v>69</v>
      </c>
      <c r="BS39" s="2">
        <v>400</v>
      </c>
      <c r="BU39" s="1" t="s">
        <v>62</v>
      </c>
      <c r="BV39" s="1">
        <v>36</v>
      </c>
      <c r="BW39" s="1" t="s">
        <v>64</v>
      </c>
      <c r="BX39" s="2">
        <v>1125</v>
      </c>
      <c r="BY39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0.22959183673469388</v>
      </c>
      <c r="BZ39" s="1" t="s">
        <v>62</v>
      </c>
      <c r="CA39" s="1">
        <v>11</v>
      </c>
      <c r="CB39" s="1" t="s">
        <v>64</v>
      </c>
      <c r="CC39" s="2">
        <v>1225</v>
      </c>
      <c r="CD39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0.25</v>
      </c>
      <c r="CE39" s="1" t="s">
        <v>62</v>
      </c>
      <c r="CF39" s="1">
        <v>7</v>
      </c>
      <c r="CG39" s="1" t="s">
        <v>64</v>
      </c>
      <c r="CH39" s="2">
        <v>1225</v>
      </c>
      <c r="CI39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0.25</v>
      </c>
      <c r="CJ39" s="1" t="s">
        <v>62</v>
      </c>
      <c r="CK39" s="1">
        <v>134</v>
      </c>
      <c r="CL39" s="2">
        <v>153</v>
      </c>
      <c r="CM39" s="1" t="s">
        <v>62</v>
      </c>
      <c r="CN39" s="1" t="s">
        <v>373</v>
      </c>
      <c r="CO39" s="1" t="s">
        <v>64</v>
      </c>
      <c r="CP39" s="2">
        <v>163000</v>
      </c>
    </row>
    <row r="40" spans="1:94" x14ac:dyDescent="0.3">
      <c r="A40" s="6" t="s">
        <v>241</v>
      </c>
      <c r="B40" s="11" t="s">
        <v>312</v>
      </c>
      <c r="C40" s="12" t="s">
        <v>272</v>
      </c>
      <c r="D40" s="1" t="s">
        <v>205</v>
      </c>
      <c r="E40" s="1" t="s">
        <v>61</v>
      </c>
      <c r="F40" s="2">
        <v>44000</v>
      </c>
      <c r="P40" s="1" t="s">
        <v>62</v>
      </c>
      <c r="Q40" s="1" t="s">
        <v>63</v>
      </c>
      <c r="R40" s="3">
        <v>9057</v>
      </c>
      <c r="S40" s="2">
        <v>6.1</v>
      </c>
      <c r="T40" s="2">
        <v>0.7</v>
      </c>
      <c r="U40" s="1" t="s">
        <v>64</v>
      </c>
      <c r="Z40" s="1" t="s">
        <v>64</v>
      </c>
      <c r="AE40" s="1" t="s">
        <v>62</v>
      </c>
      <c r="AF40" s="1" t="s">
        <v>63</v>
      </c>
      <c r="AG40" s="1">
        <v>648</v>
      </c>
      <c r="AH40" s="2">
        <v>5.15</v>
      </c>
      <c r="AI40" s="2">
        <v>1</v>
      </c>
      <c r="AJ40" s="1" t="s">
        <v>64</v>
      </c>
      <c r="AS40" s="1" t="s">
        <v>62</v>
      </c>
      <c r="AT40" s="1" t="s">
        <v>63</v>
      </c>
      <c r="AU40" s="2">
        <v>3</v>
      </c>
      <c r="AW40" s="2">
        <v>5</v>
      </c>
      <c r="AY40" s="2">
        <v>10</v>
      </c>
      <c r="BA40" s="1" t="s">
        <v>62</v>
      </c>
      <c r="BB40" s="1" t="s">
        <v>69</v>
      </c>
      <c r="BC40" s="2">
        <v>25</v>
      </c>
      <c r="BF40" s="1" t="s">
        <v>62</v>
      </c>
      <c r="BG40" s="1" t="s">
        <v>69</v>
      </c>
      <c r="BH40" s="2">
        <v>25</v>
      </c>
      <c r="BK40" s="1" t="s">
        <v>64</v>
      </c>
      <c r="BP40" s="1" t="s">
        <v>64</v>
      </c>
      <c r="BU40" s="1" t="s">
        <v>62</v>
      </c>
      <c r="BV40" s="1">
        <v>20</v>
      </c>
      <c r="BW40" s="1" t="s">
        <v>62</v>
      </c>
      <c r="BX40" s="2">
        <v>375</v>
      </c>
      <c r="BY40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7.6530612244897961E-2</v>
      </c>
      <c r="BZ40" s="1" t="s">
        <v>64</v>
      </c>
      <c r="CD40" s="2"/>
      <c r="CE40" s="1" t="s">
        <v>64</v>
      </c>
      <c r="CI40" s="2"/>
      <c r="CJ40" s="1" t="s">
        <v>64</v>
      </c>
      <c r="CO40" s="1" t="s">
        <v>64</v>
      </c>
      <c r="CP40" s="2">
        <v>116000</v>
      </c>
    </row>
    <row r="41" spans="1:94" x14ac:dyDescent="0.3">
      <c r="A41" s="7" t="s">
        <v>129</v>
      </c>
      <c r="B41" s="11" t="s">
        <v>313</v>
      </c>
      <c r="C41" s="12" t="s">
        <v>272</v>
      </c>
      <c r="D41" s="1" t="s">
        <v>130</v>
      </c>
      <c r="E41" s="1" t="s">
        <v>431</v>
      </c>
      <c r="G41" s="1">
        <v>15</v>
      </c>
      <c r="H41" s="2">
        <v>15500</v>
      </c>
      <c r="I41" s="1">
        <v>1</v>
      </c>
      <c r="J41" s="1">
        <v>1</v>
      </c>
      <c r="M41" s="1">
        <v>1</v>
      </c>
      <c r="P41" s="1" t="s">
        <v>62</v>
      </c>
      <c r="Q41" s="1" t="s">
        <v>68</v>
      </c>
      <c r="R41" s="3">
        <v>34000</v>
      </c>
      <c r="S41" s="2">
        <v>4.99</v>
      </c>
      <c r="T41" s="2">
        <v>0.05</v>
      </c>
      <c r="U41" s="1" t="s">
        <v>62</v>
      </c>
      <c r="V41" s="1" t="s">
        <v>68</v>
      </c>
      <c r="W41" s="3">
        <v>8000</v>
      </c>
      <c r="X41" s="2">
        <v>5.99</v>
      </c>
      <c r="Y41" s="2">
        <v>0.1</v>
      </c>
      <c r="Z41" s="1" t="s">
        <v>64</v>
      </c>
      <c r="AE41" s="1" t="s">
        <v>64</v>
      </c>
      <c r="AJ41" s="1" t="s">
        <v>62</v>
      </c>
      <c r="AK41" s="1" t="s">
        <v>63</v>
      </c>
      <c r="AN41" s="2">
        <v>25</v>
      </c>
      <c r="AO41" s="2">
        <v>25</v>
      </c>
      <c r="AP41" s="2">
        <v>25</v>
      </c>
      <c r="AQ41" s="2">
        <v>25</v>
      </c>
      <c r="AR41" s="2">
        <v>25</v>
      </c>
      <c r="AS41" s="1" t="s">
        <v>64</v>
      </c>
      <c r="BA41" s="1" t="s">
        <v>64</v>
      </c>
      <c r="BF41" s="1" t="s">
        <v>64</v>
      </c>
      <c r="BK41" s="1" t="s">
        <v>64</v>
      </c>
      <c r="BP41" s="1" t="s">
        <v>64</v>
      </c>
      <c r="BU41" s="1" t="s">
        <v>62</v>
      </c>
      <c r="BV41" s="1">
        <v>55</v>
      </c>
      <c r="BW41" s="1" t="s">
        <v>62</v>
      </c>
      <c r="BX41" s="2">
        <v>760</v>
      </c>
      <c r="BY41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0.15510204081632653</v>
      </c>
      <c r="BZ41" s="1" t="s">
        <v>64</v>
      </c>
      <c r="CD41" s="2"/>
      <c r="CE41" s="1" t="s">
        <v>62</v>
      </c>
      <c r="CF41" s="1">
        <v>4</v>
      </c>
      <c r="CG41" s="1" t="s">
        <v>62</v>
      </c>
      <c r="CH41" s="2">
        <v>760</v>
      </c>
      <c r="CI41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0.15510204081632653</v>
      </c>
      <c r="CJ41" s="1" t="s">
        <v>62</v>
      </c>
      <c r="CK41" s="1">
        <v>181</v>
      </c>
      <c r="CL41" s="2">
        <v>150</v>
      </c>
      <c r="CM41" s="1" t="s">
        <v>62</v>
      </c>
      <c r="CN41" s="1" t="s">
        <v>372</v>
      </c>
      <c r="CO41" s="1" t="s">
        <v>64</v>
      </c>
      <c r="CP41" s="2">
        <v>7500</v>
      </c>
    </row>
    <row r="42" spans="1:94" x14ac:dyDescent="0.3">
      <c r="A42" s="7" t="s">
        <v>123</v>
      </c>
      <c r="B42" s="11" t="s">
        <v>314</v>
      </c>
      <c r="C42" s="12" t="s">
        <v>276</v>
      </c>
      <c r="D42" s="1" t="s">
        <v>124</v>
      </c>
      <c r="E42" s="1" t="s">
        <v>61</v>
      </c>
      <c r="F42" s="2">
        <v>121772</v>
      </c>
      <c r="I42" s="1">
        <v>1</v>
      </c>
      <c r="J42" s="1">
        <v>1</v>
      </c>
      <c r="M42" s="1">
        <v>1</v>
      </c>
      <c r="N42" s="1">
        <v>1</v>
      </c>
      <c r="P42" s="1" t="s">
        <v>62</v>
      </c>
      <c r="Q42" s="1" t="s">
        <v>68</v>
      </c>
      <c r="R42" s="3">
        <v>25509</v>
      </c>
      <c r="S42" s="2">
        <v>4.6399999999999997</v>
      </c>
      <c r="T42" s="2">
        <v>7.0000000000000007E-2</v>
      </c>
      <c r="U42" s="1" t="s">
        <v>62</v>
      </c>
      <c r="V42" s="1" t="s">
        <v>68</v>
      </c>
      <c r="W42" s="3">
        <v>962315</v>
      </c>
      <c r="X42" s="2">
        <v>6.93</v>
      </c>
      <c r="Y42" s="2">
        <v>7.0000000000000007E-2</v>
      </c>
      <c r="Z42" s="1" t="s">
        <v>64</v>
      </c>
      <c r="AE42" s="1" t="s">
        <v>62</v>
      </c>
      <c r="AF42" s="1" t="s">
        <v>63</v>
      </c>
      <c r="AG42" s="3">
        <v>9770</v>
      </c>
      <c r="AH42" s="2">
        <v>3.19</v>
      </c>
      <c r="AI42" s="2">
        <v>0.15</v>
      </c>
      <c r="AJ42" s="1" t="s">
        <v>62</v>
      </c>
      <c r="AK42" s="1" t="s">
        <v>63</v>
      </c>
      <c r="AN42" s="2">
        <v>47</v>
      </c>
      <c r="AO42" s="2">
        <v>47</v>
      </c>
      <c r="AP42" s="2">
        <v>82</v>
      </c>
      <c r="AQ42" s="2">
        <v>82</v>
      </c>
      <c r="AR42" s="2">
        <v>100</v>
      </c>
      <c r="AS42" s="1" t="s">
        <v>62</v>
      </c>
      <c r="AT42" s="1" t="s">
        <v>63</v>
      </c>
      <c r="AV42" s="2">
        <v>35</v>
      </c>
      <c r="AX42" s="2">
        <v>35</v>
      </c>
      <c r="AZ42" s="2">
        <v>35</v>
      </c>
      <c r="BA42" s="1" t="s">
        <v>62</v>
      </c>
      <c r="BB42" s="1" t="s">
        <v>63</v>
      </c>
      <c r="BD42" s="2">
        <v>114</v>
      </c>
      <c r="BE42" s="2">
        <v>1308</v>
      </c>
      <c r="BF42" s="1" t="s">
        <v>64</v>
      </c>
      <c r="BK42" s="1" t="s">
        <v>62</v>
      </c>
      <c r="BL42" s="1" t="s">
        <v>68</v>
      </c>
      <c r="BM42" s="2">
        <v>98</v>
      </c>
      <c r="BP42" s="1" t="s">
        <v>62</v>
      </c>
      <c r="BQ42" s="1" t="s">
        <v>68</v>
      </c>
      <c r="BR42" s="2">
        <v>98</v>
      </c>
      <c r="BU42" s="1" t="s">
        <v>62</v>
      </c>
      <c r="BV42" s="1">
        <v>1</v>
      </c>
      <c r="BW42" s="1" t="s">
        <v>62</v>
      </c>
      <c r="BX42" s="2">
        <v>1682</v>
      </c>
      <c r="BY42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0.34326530612244899</v>
      </c>
      <c r="BZ42" s="1" t="s">
        <v>62</v>
      </c>
      <c r="CA42" s="1">
        <v>2</v>
      </c>
      <c r="CB42" s="1" t="s">
        <v>62</v>
      </c>
      <c r="CC42" s="2">
        <v>1682</v>
      </c>
      <c r="CD42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0.34326530612244899</v>
      </c>
      <c r="CE42" s="1" t="s">
        <v>62</v>
      </c>
      <c r="CF42" s="1">
        <v>5</v>
      </c>
      <c r="CG42" s="1" t="s">
        <v>62</v>
      </c>
      <c r="CH42" s="2">
        <v>12339</v>
      </c>
      <c r="CI42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2.5181632653061223</v>
      </c>
      <c r="CJ42" s="1" t="s">
        <v>64</v>
      </c>
      <c r="CO42" s="1" t="s">
        <v>62</v>
      </c>
    </row>
    <row r="43" spans="1:94" x14ac:dyDescent="0.3">
      <c r="A43" s="6" t="s">
        <v>242</v>
      </c>
      <c r="B43" s="11" t="s">
        <v>315</v>
      </c>
      <c r="C43" s="12" t="s">
        <v>272</v>
      </c>
      <c r="D43" s="1" t="s">
        <v>67</v>
      </c>
      <c r="E43" s="1" t="s">
        <v>61</v>
      </c>
      <c r="F43" s="2">
        <v>20025</v>
      </c>
      <c r="I43" s="1">
        <v>1</v>
      </c>
      <c r="J43" s="1">
        <v>1</v>
      </c>
      <c r="M43" s="1">
        <v>1</v>
      </c>
      <c r="N43" s="1">
        <v>1</v>
      </c>
      <c r="P43" s="1" t="s">
        <v>62</v>
      </c>
      <c r="Q43" s="1" t="s">
        <v>68</v>
      </c>
      <c r="R43" s="3">
        <v>21344</v>
      </c>
      <c r="S43" s="2">
        <v>5.69</v>
      </c>
      <c r="T43" s="2">
        <v>1.48</v>
      </c>
      <c r="U43" s="1" t="s">
        <v>62</v>
      </c>
      <c r="V43" s="1" t="s">
        <v>68</v>
      </c>
      <c r="W43" s="3">
        <v>220399</v>
      </c>
      <c r="X43" s="2">
        <v>5.79</v>
      </c>
      <c r="Y43" s="2">
        <v>1.48</v>
      </c>
      <c r="Z43" s="1" t="s">
        <v>64</v>
      </c>
      <c r="AE43" s="1" t="s">
        <v>64</v>
      </c>
      <c r="AJ43" s="1" t="s">
        <v>64</v>
      </c>
      <c r="AS43" s="1" t="s">
        <v>62</v>
      </c>
      <c r="AT43" s="1" t="s">
        <v>68</v>
      </c>
      <c r="AU43" s="2">
        <v>6</v>
      </c>
      <c r="AV43" s="2">
        <v>90</v>
      </c>
      <c r="AW43" s="2">
        <v>25</v>
      </c>
      <c r="AX43" s="2">
        <v>600</v>
      </c>
      <c r="AY43" s="2">
        <v>50</v>
      </c>
      <c r="AZ43" s="2">
        <v>1200</v>
      </c>
      <c r="BA43" s="1" t="s">
        <v>62</v>
      </c>
      <c r="BB43" s="1" t="s">
        <v>69</v>
      </c>
      <c r="BD43" s="2">
        <v>300</v>
      </c>
      <c r="BF43" s="1" t="s">
        <v>64</v>
      </c>
      <c r="BK43" s="1" t="s">
        <v>62</v>
      </c>
      <c r="BL43" s="1" t="s">
        <v>68</v>
      </c>
      <c r="BM43" s="2">
        <v>30</v>
      </c>
      <c r="BN43" s="2">
        <v>360</v>
      </c>
      <c r="BP43" s="1" t="s">
        <v>62</v>
      </c>
      <c r="BQ43" s="1" t="s">
        <v>68</v>
      </c>
      <c r="BR43" s="2">
        <v>125</v>
      </c>
      <c r="BU43" s="1" t="s">
        <v>62</v>
      </c>
      <c r="BV43" s="1">
        <v>76</v>
      </c>
      <c r="BW43" s="1" t="s">
        <v>62</v>
      </c>
      <c r="BX43" s="2">
        <v>610</v>
      </c>
      <c r="BY43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0.12448979591836734</v>
      </c>
      <c r="BZ43" s="1" t="s">
        <v>64</v>
      </c>
      <c r="CD43" s="2"/>
      <c r="CE43" s="1" t="s">
        <v>64</v>
      </c>
      <c r="CI43" s="2"/>
      <c r="CJ43" s="1" t="s">
        <v>64</v>
      </c>
      <c r="CO43" s="1" t="s">
        <v>64</v>
      </c>
      <c r="CP43" s="2">
        <v>93035</v>
      </c>
    </row>
    <row r="44" spans="1:94" x14ac:dyDescent="0.3">
      <c r="A44" s="6" t="s">
        <v>243</v>
      </c>
      <c r="B44" s="11" t="s">
        <v>316</v>
      </c>
      <c r="C44" s="12" t="s">
        <v>279</v>
      </c>
      <c r="D44" s="1" t="s">
        <v>194</v>
      </c>
      <c r="E44" s="1" t="s">
        <v>66</v>
      </c>
      <c r="P44" s="1" t="s">
        <v>62</v>
      </c>
      <c r="Q44" s="1" t="s">
        <v>63</v>
      </c>
      <c r="R44" s="3">
        <v>7127</v>
      </c>
      <c r="S44" s="2">
        <v>6.4</v>
      </c>
      <c r="T44" s="2"/>
      <c r="U44" s="1" t="s">
        <v>64</v>
      </c>
      <c r="Z44" s="1" t="s">
        <v>64</v>
      </c>
      <c r="AE44" s="1" t="s">
        <v>64</v>
      </c>
      <c r="AJ44" s="1" t="s">
        <v>64</v>
      </c>
      <c r="AS44" s="1" t="s">
        <v>64</v>
      </c>
      <c r="BA44" s="1" t="s">
        <v>62</v>
      </c>
      <c r="BB44" s="1" t="s">
        <v>63</v>
      </c>
      <c r="BE44" s="2">
        <v>4427</v>
      </c>
      <c r="BF44" s="1" t="s">
        <v>62</v>
      </c>
      <c r="BG44" s="1" t="s">
        <v>63</v>
      </c>
      <c r="BJ44" s="2">
        <v>3393</v>
      </c>
      <c r="BK44" s="1" t="s">
        <v>64</v>
      </c>
      <c r="BP44" s="1" t="s">
        <v>64</v>
      </c>
      <c r="BU44" s="1" t="s">
        <v>64</v>
      </c>
      <c r="BY44" s="2"/>
      <c r="BZ44" s="1" t="s">
        <v>64</v>
      </c>
      <c r="CD44" s="2"/>
      <c r="CE44" s="1" t="s">
        <v>64</v>
      </c>
      <c r="CI44" s="2"/>
      <c r="CJ44" s="1" t="s">
        <v>62</v>
      </c>
      <c r="CK44" s="1">
        <v>3</v>
      </c>
      <c r="CL44" s="2">
        <v>133.33000000000001</v>
      </c>
      <c r="CM44" s="1" t="s">
        <v>64</v>
      </c>
      <c r="CO44" s="1" t="s">
        <v>62</v>
      </c>
    </row>
    <row r="45" spans="1:94" x14ac:dyDescent="0.3">
      <c r="A45" s="7" t="s">
        <v>133</v>
      </c>
      <c r="B45" s="11" t="s">
        <v>317</v>
      </c>
      <c r="C45" s="12" t="s">
        <v>272</v>
      </c>
      <c r="D45" s="1" t="s">
        <v>134</v>
      </c>
      <c r="E45" s="1" t="s">
        <v>431</v>
      </c>
      <c r="G45" s="1">
        <v>5</v>
      </c>
      <c r="H45" s="2">
        <v>80000</v>
      </c>
      <c r="I45" s="1">
        <v>1</v>
      </c>
      <c r="J45" s="1">
        <v>1</v>
      </c>
      <c r="M45" s="1">
        <v>1</v>
      </c>
      <c r="P45" s="1" t="s">
        <v>62</v>
      </c>
      <c r="Q45" s="1" t="s">
        <v>68</v>
      </c>
      <c r="R45" s="3">
        <v>10270</v>
      </c>
      <c r="S45" s="2">
        <v>5.95</v>
      </c>
      <c r="T45" s="2"/>
      <c r="U45" s="1" t="s">
        <v>62</v>
      </c>
      <c r="V45" s="1" t="s">
        <v>68</v>
      </c>
      <c r="W45" s="3">
        <v>6689</v>
      </c>
      <c r="X45" s="2">
        <v>6.5</v>
      </c>
      <c r="Y45" s="2"/>
      <c r="Z45" s="1" t="s">
        <v>64</v>
      </c>
      <c r="AE45" s="1" t="s">
        <v>64</v>
      </c>
      <c r="AJ45" s="1" t="s">
        <v>64</v>
      </c>
      <c r="AS45" s="1" t="s">
        <v>64</v>
      </c>
      <c r="BA45" s="1" t="s">
        <v>62</v>
      </c>
      <c r="BB45" s="1" t="s">
        <v>63</v>
      </c>
      <c r="BD45" s="2">
        <v>120</v>
      </c>
      <c r="BF45" s="1" t="s">
        <v>64</v>
      </c>
      <c r="BK45" s="1" t="s">
        <v>64</v>
      </c>
      <c r="BP45" s="1" t="s">
        <v>64</v>
      </c>
      <c r="BU45" s="1" t="s">
        <v>62</v>
      </c>
      <c r="BV45" s="1">
        <v>1</v>
      </c>
      <c r="BW45" s="1" t="s">
        <v>62</v>
      </c>
      <c r="BX45" s="2">
        <v>65</v>
      </c>
      <c r="BY45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1.3265306122448979E-2</v>
      </c>
      <c r="BZ45" s="1" t="s">
        <v>64</v>
      </c>
      <c r="CD45" s="2"/>
      <c r="CE45" s="1" t="s">
        <v>64</v>
      </c>
      <c r="CI45" s="2"/>
      <c r="CJ45" s="1" t="s">
        <v>62</v>
      </c>
      <c r="CK45" s="1">
        <v>241</v>
      </c>
      <c r="CL45" s="2">
        <v>65</v>
      </c>
      <c r="CM45" s="1" t="s">
        <v>64</v>
      </c>
      <c r="CO45" s="1" t="s">
        <v>62</v>
      </c>
    </row>
    <row r="46" spans="1:94" x14ac:dyDescent="0.3">
      <c r="A46" s="7" t="s">
        <v>98</v>
      </c>
      <c r="B46" s="11" t="s">
        <v>318</v>
      </c>
      <c r="C46" s="12" t="s">
        <v>281</v>
      </c>
      <c r="D46" s="1" t="s">
        <v>97</v>
      </c>
      <c r="E46" s="1" t="s">
        <v>61</v>
      </c>
      <c r="F46" s="2"/>
      <c r="I46" s="1">
        <v>1</v>
      </c>
      <c r="J46" s="1">
        <v>1</v>
      </c>
      <c r="K46" s="1">
        <v>1</v>
      </c>
      <c r="L46" s="1">
        <v>1</v>
      </c>
      <c r="M46" s="1">
        <v>1</v>
      </c>
      <c r="N46" s="1">
        <v>1</v>
      </c>
      <c r="P46" s="1" t="s">
        <v>62</v>
      </c>
      <c r="Q46" s="1" t="s">
        <v>68</v>
      </c>
      <c r="R46" s="3">
        <v>56000</v>
      </c>
      <c r="S46" s="2">
        <v>6.49</v>
      </c>
      <c r="T46" s="2">
        <v>0.1</v>
      </c>
      <c r="U46" s="1" t="s">
        <v>62</v>
      </c>
      <c r="V46" s="1" t="s">
        <v>68</v>
      </c>
      <c r="W46" s="3">
        <v>91000</v>
      </c>
      <c r="X46" s="2">
        <v>6.99</v>
      </c>
      <c r="Y46" s="2">
        <v>0.1</v>
      </c>
      <c r="Z46" s="1" t="s">
        <v>64</v>
      </c>
      <c r="AE46" s="1" t="s">
        <v>64</v>
      </c>
      <c r="AJ46" s="1" t="s">
        <v>64</v>
      </c>
      <c r="AS46" s="1" t="s">
        <v>62</v>
      </c>
      <c r="AT46" s="1" t="s">
        <v>68</v>
      </c>
      <c r="AU46" s="2">
        <v>10</v>
      </c>
      <c r="AW46" s="2">
        <v>75</v>
      </c>
      <c r="AY46" s="2">
        <v>200</v>
      </c>
      <c r="BA46" s="1" t="s">
        <v>62</v>
      </c>
      <c r="BB46" s="1" t="s">
        <v>63</v>
      </c>
      <c r="BC46" s="2">
        <v>100</v>
      </c>
      <c r="BD46" s="2">
        <v>250</v>
      </c>
      <c r="BF46" s="1" t="s">
        <v>62</v>
      </c>
      <c r="BG46" s="1" t="s">
        <v>63</v>
      </c>
      <c r="BH46" s="2">
        <v>100</v>
      </c>
      <c r="BI46" s="2">
        <v>300</v>
      </c>
      <c r="BK46" s="1" t="s">
        <v>64</v>
      </c>
      <c r="BP46" s="1" t="s">
        <v>62</v>
      </c>
      <c r="BQ46" s="1" t="s">
        <v>63</v>
      </c>
      <c r="BR46" s="2">
        <v>100</v>
      </c>
      <c r="BS46" s="2">
        <v>350</v>
      </c>
      <c r="BU46" s="1" t="s">
        <v>62</v>
      </c>
      <c r="BV46" s="1">
        <v>2</v>
      </c>
      <c r="BW46" s="1" t="s">
        <v>64</v>
      </c>
      <c r="BX46" s="2">
        <v>1400</v>
      </c>
      <c r="BY46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0.2857142857142857</v>
      </c>
      <c r="BZ46" s="1" t="s">
        <v>64</v>
      </c>
      <c r="CD46" s="2"/>
      <c r="CE46" s="1" t="s">
        <v>62</v>
      </c>
      <c r="CF46" s="1">
        <v>1</v>
      </c>
      <c r="CG46" s="1" t="s">
        <v>64</v>
      </c>
      <c r="CH46" s="2">
        <v>1225</v>
      </c>
      <c r="CI46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0.25</v>
      </c>
      <c r="CJ46" s="1" t="s">
        <v>64</v>
      </c>
      <c r="CO46" s="1" t="s">
        <v>62</v>
      </c>
    </row>
    <row r="47" spans="1:94" x14ac:dyDescent="0.3">
      <c r="A47" s="7" t="s">
        <v>127</v>
      </c>
      <c r="B47" s="9" t="s">
        <v>319</v>
      </c>
      <c r="C47" s="12" t="s">
        <v>279</v>
      </c>
      <c r="D47" s="1" t="s">
        <v>128</v>
      </c>
      <c r="E47" s="1" t="s">
        <v>61</v>
      </c>
      <c r="F47" s="2">
        <v>7800</v>
      </c>
      <c r="P47" s="1" t="s">
        <v>64</v>
      </c>
      <c r="U47" s="1" t="s">
        <v>64</v>
      </c>
      <c r="Z47" s="1" t="s">
        <v>64</v>
      </c>
      <c r="AE47" s="1" t="s">
        <v>64</v>
      </c>
      <c r="AJ47" s="1" t="s">
        <v>64</v>
      </c>
      <c r="AS47" s="1" t="s">
        <v>62</v>
      </c>
      <c r="AT47" s="1" t="s">
        <v>63</v>
      </c>
      <c r="AU47" s="2">
        <v>15</v>
      </c>
      <c r="AW47" s="2">
        <v>15</v>
      </c>
      <c r="AY47" s="2">
        <v>15</v>
      </c>
      <c r="BA47" s="1" t="s">
        <v>64</v>
      </c>
      <c r="BF47" s="1" t="s">
        <v>64</v>
      </c>
      <c r="BK47" s="1" t="s">
        <v>64</v>
      </c>
      <c r="BP47" s="1" t="s">
        <v>64</v>
      </c>
      <c r="BU47" s="1" t="s">
        <v>62</v>
      </c>
      <c r="BV47" s="1">
        <v>17</v>
      </c>
      <c r="BW47" s="1" t="s">
        <v>62</v>
      </c>
      <c r="BX47" s="2">
        <v>986</v>
      </c>
      <c r="BY47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0.20122448979591837</v>
      </c>
      <c r="BZ47" s="1" t="s">
        <v>64</v>
      </c>
      <c r="CD47" s="2"/>
      <c r="CE47" s="1" t="s">
        <v>64</v>
      </c>
      <c r="CI47" s="2"/>
      <c r="CJ47" s="1" t="s">
        <v>64</v>
      </c>
      <c r="CO47" s="1" t="s">
        <v>62</v>
      </c>
    </row>
    <row r="48" spans="1:94" x14ac:dyDescent="0.3">
      <c r="A48" s="7" t="s">
        <v>74</v>
      </c>
      <c r="B48" s="11" t="s">
        <v>320</v>
      </c>
      <c r="C48" s="12" t="s">
        <v>279</v>
      </c>
      <c r="D48" s="1" t="s">
        <v>75</v>
      </c>
      <c r="E48" s="1" t="s">
        <v>66</v>
      </c>
      <c r="P48" s="1" t="s">
        <v>62</v>
      </c>
      <c r="Q48" s="1" t="s">
        <v>63</v>
      </c>
      <c r="R48" s="3">
        <v>11082</v>
      </c>
      <c r="S48" s="2">
        <v>5.99</v>
      </c>
      <c r="T48" s="2"/>
      <c r="U48" s="1" t="s">
        <v>64</v>
      </c>
      <c r="Z48" s="1" t="s">
        <v>64</v>
      </c>
      <c r="AE48" s="1" t="s">
        <v>64</v>
      </c>
      <c r="AJ48" s="1" t="s">
        <v>64</v>
      </c>
      <c r="AS48" s="1" t="s">
        <v>62</v>
      </c>
      <c r="AT48" s="1" t="s">
        <v>63</v>
      </c>
      <c r="AU48" s="2">
        <v>5</v>
      </c>
      <c r="AW48" s="2">
        <v>5</v>
      </c>
      <c r="AY48" s="2">
        <v>5</v>
      </c>
      <c r="BA48" s="1" t="s">
        <v>64</v>
      </c>
      <c r="BF48" s="1" t="s">
        <v>64</v>
      </c>
      <c r="BK48" s="1" t="s">
        <v>64</v>
      </c>
      <c r="BP48" s="1" t="s">
        <v>62</v>
      </c>
      <c r="BQ48" s="1" t="s">
        <v>63</v>
      </c>
      <c r="BR48" s="2">
        <v>30</v>
      </c>
      <c r="BU48" s="1" t="s">
        <v>62</v>
      </c>
      <c r="BV48" s="1">
        <v>7</v>
      </c>
      <c r="BW48" s="1" t="s">
        <v>62</v>
      </c>
      <c r="BX48" s="2">
        <v>108</v>
      </c>
      <c r="BY48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2.2040816326530613E-2</v>
      </c>
      <c r="BZ48" s="1" t="s">
        <v>64</v>
      </c>
      <c r="CD48" s="2"/>
      <c r="CE48" s="1" t="s">
        <v>64</v>
      </c>
      <c r="CI48" s="2"/>
      <c r="CJ48" s="1" t="s">
        <v>64</v>
      </c>
      <c r="CO48" s="1" t="s">
        <v>64</v>
      </c>
      <c r="CP48" s="2">
        <v>33000</v>
      </c>
    </row>
    <row r="49" spans="1:94" x14ac:dyDescent="0.3">
      <c r="A49" s="7" t="s">
        <v>167</v>
      </c>
      <c r="B49" s="11" t="s">
        <v>321</v>
      </c>
      <c r="C49" s="12" t="s">
        <v>272</v>
      </c>
      <c r="D49" s="1" t="s">
        <v>168</v>
      </c>
      <c r="E49" s="1" t="s">
        <v>61</v>
      </c>
      <c r="F49" s="2"/>
      <c r="I49" s="1">
        <v>1</v>
      </c>
      <c r="J49" s="1">
        <v>1</v>
      </c>
      <c r="L49" s="1">
        <v>1</v>
      </c>
      <c r="P49" s="1" t="s">
        <v>62</v>
      </c>
      <c r="Q49" s="1" t="s">
        <v>63</v>
      </c>
      <c r="R49" s="3">
        <v>19000</v>
      </c>
      <c r="S49" s="2">
        <v>6.3</v>
      </c>
      <c r="T49" s="2"/>
      <c r="U49" s="1" t="s">
        <v>62</v>
      </c>
      <c r="V49" s="1" t="s">
        <v>63</v>
      </c>
      <c r="W49" s="3">
        <v>20000</v>
      </c>
      <c r="X49" s="2">
        <v>6.05</v>
      </c>
      <c r="Y49" s="2"/>
      <c r="Z49" s="1" t="s">
        <v>64</v>
      </c>
      <c r="AE49" s="1" t="s">
        <v>62</v>
      </c>
      <c r="AF49" s="1" t="s">
        <v>63</v>
      </c>
      <c r="AG49" s="3">
        <v>5000</v>
      </c>
      <c r="AH49" s="2">
        <v>4.99</v>
      </c>
      <c r="AI49" s="2"/>
      <c r="AJ49" s="1" t="s">
        <v>62</v>
      </c>
      <c r="AK49" s="1" t="s">
        <v>63</v>
      </c>
      <c r="AO49" s="2">
        <v>100</v>
      </c>
      <c r="AQ49" s="2">
        <v>200</v>
      </c>
      <c r="AR49" s="2">
        <v>200</v>
      </c>
      <c r="AS49" s="1" t="s">
        <v>62</v>
      </c>
      <c r="AT49" s="1" t="s">
        <v>79</v>
      </c>
      <c r="AU49" s="2">
        <v>10</v>
      </c>
      <c r="AW49" s="2">
        <v>10</v>
      </c>
      <c r="AY49" s="2">
        <v>10</v>
      </c>
      <c r="BA49" s="1" t="s">
        <v>64</v>
      </c>
      <c r="BF49" s="1" t="s">
        <v>64</v>
      </c>
      <c r="BK49" s="1" t="s">
        <v>62</v>
      </c>
      <c r="BL49" s="1" t="s">
        <v>79</v>
      </c>
      <c r="BM49" s="2">
        <v>40</v>
      </c>
      <c r="BN49" s="2">
        <v>200</v>
      </c>
      <c r="BP49" s="1" t="s">
        <v>62</v>
      </c>
      <c r="BQ49" s="1" t="s">
        <v>169</v>
      </c>
      <c r="BR49" s="2">
        <v>40</v>
      </c>
      <c r="BS49" s="2">
        <v>200</v>
      </c>
      <c r="BU49" s="1" t="s">
        <v>62</v>
      </c>
      <c r="BV49" s="1">
        <v>36</v>
      </c>
      <c r="BW49" s="1" t="s">
        <v>62</v>
      </c>
      <c r="BX49" s="2">
        <v>0</v>
      </c>
      <c r="BY49" s="2" t="e">
        <f>MODE(BY44:BY48)</f>
        <v>#N/A</v>
      </c>
      <c r="BZ49" s="1" t="s">
        <v>64</v>
      </c>
      <c r="CD49" s="2"/>
      <c r="CE49" s="1" t="s">
        <v>62</v>
      </c>
      <c r="CF49" s="1">
        <v>1</v>
      </c>
      <c r="CG49" s="1" t="s">
        <v>62</v>
      </c>
      <c r="CH49" s="2"/>
      <c r="CI49" s="2"/>
      <c r="CJ49" s="1" t="s">
        <v>62</v>
      </c>
      <c r="CK49" s="1">
        <v>150</v>
      </c>
      <c r="CL49" s="2">
        <v>0</v>
      </c>
      <c r="CM49" s="1" t="s">
        <v>62</v>
      </c>
      <c r="CN49" s="1" t="s">
        <v>369</v>
      </c>
      <c r="CO49" s="1" t="s">
        <v>64</v>
      </c>
      <c r="CP49" s="2"/>
    </row>
    <row r="50" spans="1:94" x14ac:dyDescent="0.3">
      <c r="A50" s="7" t="s">
        <v>189</v>
      </c>
      <c r="B50" s="11" t="s">
        <v>322</v>
      </c>
      <c r="C50" s="12" t="s">
        <v>272</v>
      </c>
      <c r="D50" s="1" t="s">
        <v>188</v>
      </c>
      <c r="E50" s="1" t="s">
        <v>431</v>
      </c>
      <c r="G50" s="1">
        <v>5</v>
      </c>
      <c r="H50" s="2">
        <v>55000</v>
      </c>
      <c r="I50" s="1">
        <v>1</v>
      </c>
      <c r="J50" s="1">
        <v>1</v>
      </c>
      <c r="K50" s="1">
        <v>1</v>
      </c>
      <c r="M50" s="1">
        <v>3</v>
      </c>
      <c r="N50" s="1">
        <v>1</v>
      </c>
      <c r="O50" s="1" t="s">
        <v>389</v>
      </c>
      <c r="P50" s="1" t="s">
        <v>62</v>
      </c>
      <c r="Q50" s="1" t="s">
        <v>68</v>
      </c>
      <c r="R50" s="3">
        <v>6029</v>
      </c>
      <c r="S50" s="2">
        <v>5.18</v>
      </c>
      <c r="T50" s="2">
        <v>7.0000000000000007E-2</v>
      </c>
      <c r="U50" s="1" t="s">
        <v>62</v>
      </c>
      <c r="V50" s="1" t="s">
        <v>68</v>
      </c>
      <c r="W50" s="3">
        <v>40758</v>
      </c>
      <c r="X50" s="2">
        <v>5.16</v>
      </c>
      <c r="Y50" s="2">
        <v>7.0000000000000007E-2</v>
      </c>
      <c r="Z50" s="1" t="s">
        <v>64</v>
      </c>
      <c r="AE50" s="1" t="s">
        <v>64</v>
      </c>
      <c r="AJ50" s="1" t="s">
        <v>64</v>
      </c>
      <c r="AS50" s="1" t="s">
        <v>64</v>
      </c>
      <c r="BA50" s="1" t="s">
        <v>62</v>
      </c>
      <c r="BB50" s="1" t="s">
        <v>68</v>
      </c>
      <c r="BD50" s="2">
        <v>125</v>
      </c>
      <c r="BF50" s="1" t="s">
        <v>62</v>
      </c>
      <c r="BG50" s="1" t="s">
        <v>68</v>
      </c>
      <c r="BI50" s="2">
        <v>175</v>
      </c>
      <c r="BK50" s="1" t="s">
        <v>62</v>
      </c>
      <c r="BL50" s="1" t="s">
        <v>68</v>
      </c>
      <c r="BM50" s="2">
        <v>25</v>
      </c>
      <c r="BN50" s="2">
        <v>110</v>
      </c>
      <c r="BP50" s="1" t="s">
        <v>64</v>
      </c>
      <c r="BU50" s="1" t="s">
        <v>62</v>
      </c>
      <c r="BV50" s="1">
        <v>5</v>
      </c>
      <c r="BW50" s="1" t="s">
        <v>62</v>
      </c>
      <c r="BX50" s="2">
        <v>187</v>
      </c>
      <c r="BY50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3.8163265306122449E-2</v>
      </c>
      <c r="BZ50" s="1" t="s">
        <v>62</v>
      </c>
      <c r="CA50" s="1">
        <v>1</v>
      </c>
      <c r="CB50" s="1" t="s">
        <v>62</v>
      </c>
      <c r="CC50" s="2">
        <v>187</v>
      </c>
      <c r="CD50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3.8163265306122449E-2</v>
      </c>
      <c r="CE50" s="1" t="s">
        <v>62</v>
      </c>
      <c r="CF50" s="1">
        <v>1</v>
      </c>
      <c r="CG50" s="1" t="s">
        <v>62</v>
      </c>
      <c r="CH50" s="2">
        <v>187</v>
      </c>
      <c r="CI50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3.8163265306122449E-2</v>
      </c>
      <c r="CJ50" s="1" t="s">
        <v>62</v>
      </c>
      <c r="CK50" s="1">
        <v>250</v>
      </c>
      <c r="CL50" s="2">
        <v>75</v>
      </c>
      <c r="CM50" s="1" t="s">
        <v>64</v>
      </c>
      <c r="CO50" s="1" t="s">
        <v>64</v>
      </c>
      <c r="CP50" s="2">
        <v>160000</v>
      </c>
    </row>
    <row r="51" spans="1:94" x14ac:dyDescent="0.3">
      <c r="A51" s="6" t="s">
        <v>244</v>
      </c>
      <c r="B51" s="11" t="s">
        <v>323</v>
      </c>
      <c r="C51" s="12" t="s">
        <v>279</v>
      </c>
      <c r="D51" s="1" t="s">
        <v>80</v>
      </c>
      <c r="E51" s="1" t="s">
        <v>81</v>
      </c>
      <c r="L51" s="1">
        <v>2</v>
      </c>
      <c r="M51" s="1">
        <v>3</v>
      </c>
      <c r="P51" s="1" t="s">
        <v>62</v>
      </c>
      <c r="Q51" s="1" t="s">
        <v>63</v>
      </c>
      <c r="R51" s="3">
        <v>16116</v>
      </c>
      <c r="S51" s="2">
        <v>5</v>
      </c>
      <c r="T51" s="2"/>
      <c r="U51" s="1" t="s">
        <v>62</v>
      </c>
      <c r="V51" s="1" t="s">
        <v>63</v>
      </c>
      <c r="W51" s="3">
        <v>13835</v>
      </c>
      <c r="X51" s="2">
        <v>4.8</v>
      </c>
      <c r="Y51" s="2"/>
      <c r="Z51" s="1" t="s">
        <v>64</v>
      </c>
      <c r="AE51" s="1" t="s">
        <v>64</v>
      </c>
      <c r="AJ51" s="1" t="s">
        <v>64</v>
      </c>
      <c r="AS51" s="1" t="s">
        <v>64</v>
      </c>
      <c r="BA51" s="1" t="s">
        <v>64</v>
      </c>
      <c r="BF51" s="1" t="s">
        <v>64</v>
      </c>
      <c r="BK51" s="1" t="s">
        <v>64</v>
      </c>
      <c r="BP51" s="1" t="s">
        <v>64</v>
      </c>
      <c r="BU51" s="1" t="s">
        <v>62</v>
      </c>
      <c r="BV51" s="1">
        <v>20</v>
      </c>
      <c r="BW51" s="1" t="s">
        <v>62</v>
      </c>
      <c r="BX51" s="2">
        <v>300</v>
      </c>
      <c r="BY51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6.1224489795918366E-2</v>
      </c>
      <c r="BZ51" s="1" t="s">
        <v>64</v>
      </c>
      <c r="CD51" s="2"/>
      <c r="CE51" s="1" t="s">
        <v>64</v>
      </c>
      <c r="CI51" s="2"/>
      <c r="CJ51" s="1" t="s">
        <v>62</v>
      </c>
      <c r="CK51" s="1">
        <v>130</v>
      </c>
      <c r="CL51" s="2">
        <v>130</v>
      </c>
      <c r="CM51" s="1" t="s">
        <v>62</v>
      </c>
      <c r="CN51" s="1" t="s">
        <v>372</v>
      </c>
      <c r="CO51" s="1" t="s">
        <v>64</v>
      </c>
      <c r="CP51" s="2"/>
    </row>
    <row r="52" spans="1:94" x14ac:dyDescent="0.3">
      <c r="A52" s="7" t="s">
        <v>184</v>
      </c>
      <c r="B52" s="11" t="s">
        <v>324</v>
      </c>
      <c r="C52" s="12" t="s">
        <v>272</v>
      </c>
      <c r="D52" s="1" t="s">
        <v>185</v>
      </c>
      <c r="E52" s="1" t="s">
        <v>431</v>
      </c>
      <c r="G52" s="1">
        <v>5</v>
      </c>
      <c r="H52" s="2">
        <v>30000</v>
      </c>
      <c r="I52" s="1">
        <v>1</v>
      </c>
      <c r="J52" s="1">
        <v>1</v>
      </c>
      <c r="M52" s="1">
        <v>10</v>
      </c>
      <c r="P52" s="1" t="s">
        <v>62</v>
      </c>
      <c r="Q52" s="1" t="s">
        <v>63</v>
      </c>
      <c r="R52" s="3">
        <v>26900</v>
      </c>
      <c r="S52" s="2">
        <v>5</v>
      </c>
      <c r="T52" s="2">
        <v>0.3</v>
      </c>
      <c r="U52" s="1" t="s">
        <v>62</v>
      </c>
      <c r="V52" s="1" t="s">
        <v>63</v>
      </c>
      <c r="W52" s="3">
        <v>26900</v>
      </c>
      <c r="X52" s="2">
        <v>4.46</v>
      </c>
      <c r="Y52" s="2">
        <v>0.3</v>
      </c>
      <c r="Z52" s="1" t="s">
        <v>64</v>
      </c>
      <c r="AE52" s="1" t="s">
        <v>64</v>
      </c>
      <c r="AJ52" s="1" t="s">
        <v>64</v>
      </c>
      <c r="AS52" s="1" t="s">
        <v>64</v>
      </c>
      <c r="BA52" s="1" t="s">
        <v>64</v>
      </c>
      <c r="BF52" s="1" t="s">
        <v>64</v>
      </c>
      <c r="BK52" s="1" t="s">
        <v>62</v>
      </c>
      <c r="BL52" s="1" t="s">
        <v>69</v>
      </c>
      <c r="BN52" s="2">
        <v>200</v>
      </c>
      <c r="BP52" s="1" t="s">
        <v>62</v>
      </c>
      <c r="BQ52" s="1" t="s">
        <v>69</v>
      </c>
      <c r="BS52" s="2">
        <v>300</v>
      </c>
      <c r="BU52" s="1" t="s">
        <v>62</v>
      </c>
      <c r="BV52" s="1">
        <v>26</v>
      </c>
      <c r="BW52" s="1" t="s">
        <v>62</v>
      </c>
      <c r="BX52" s="2">
        <v>245</v>
      </c>
      <c r="BY52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0.05</v>
      </c>
      <c r="BZ52" s="1" t="s">
        <v>64</v>
      </c>
      <c r="CD52" s="2"/>
      <c r="CE52" s="1" t="s">
        <v>62</v>
      </c>
      <c r="CF52" s="1">
        <v>1</v>
      </c>
      <c r="CG52" s="1" t="s">
        <v>64</v>
      </c>
      <c r="CH52" s="2">
        <v>7500</v>
      </c>
      <c r="CI52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1.5306122448979591</v>
      </c>
      <c r="CJ52" s="1" t="s">
        <v>62</v>
      </c>
      <c r="CK52" s="1">
        <v>75</v>
      </c>
      <c r="CL52" s="2">
        <v>10</v>
      </c>
      <c r="CM52" s="1" t="s">
        <v>62</v>
      </c>
      <c r="CN52" s="1" t="s">
        <v>372</v>
      </c>
      <c r="CO52" s="1" t="s">
        <v>64</v>
      </c>
      <c r="CP52" s="2">
        <v>45000</v>
      </c>
    </row>
    <row r="53" spans="1:94" x14ac:dyDescent="0.3">
      <c r="A53" s="7" t="s">
        <v>186</v>
      </c>
      <c r="B53" s="11" t="s">
        <v>325</v>
      </c>
      <c r="C53" s="12" t="s">
        <v>272</v>
      </c>
      <c r="D53" s="1" t="s">
        <v>187</v>
      </c>
      <c r="E53" s="1" t="s">
        <v>431</v>
      </c>
      <c r="G53" s="1">
        <v>5</v>
      </c>
      <c r="H53" s="2">
        <v>58000</v>
      </c>
      <c r="I53" s="1">
        <v>1</v>
      </c>
      <c r="J53" s="1">
        <v>1</v>
      </c>
      <c r="M53" s="1">
        <v>1</v>
      </c>
      <c r="P53" s="1" t="s">
        <v>62</v>
      </c>
      <c r="Q53" s="1" t="s">
        <v>63</v>
      </c>
      <c r="R53" s="3">
        <v>10000</v>
      </c>
      <c r="S53" s="2">
        <v>5.99</v>
      </c>
      <c r="T53" s="2"/>
      <c r="U53" s="1" t="s">
        <v>62</v>
      </c>
      <c r="V53" s="1" t="s">
        <v>63</v>
      </c>
      <c r="W53" s="3">
        <v>3500</v>
      </c>
      <c r="X53" s="2">
        <v>5</v>
      </c>
      <c r="Y53" s="2"/>
      <c r="Z53" s="1" t="s">
        <v>64</v>
      </c>
      <c r="AE53" s="1" t="s">
        <v>64</v>
      </c>
      <c r="AJ53" s="1" t="s">
        <v>64</v>
      </c>
      <c r="AS53" s="1" t="s">
        <v>64</v>
      </c>
      <c r="BA53" s="1" t="s">
        <v>62</v>
      </c>
      <c r="BB53" s="1" t="s">
        <v>63</v>
      </c>
      <c r="BD53" s="2">
        <v>145</v>
      </c>
      <c r="BF53" s="1" t="s">
        <v>64</v>
      </c>
      <c r="BK53" s="1" t="s">
        <v>62</v>
      </c>
      <c r="BL53" s="1" t="s">
        <v>69</v>
      </c>
      <c r="BN53" s="2">
        <v>75</v>
      </c>
      <c r="BP53" s="1" t="s">
        <v>62</v>
      </c>
      <c r="BQ53" s="1" t="s">
        <v>69</v>
      </c>
      <c r="BS53" s="2">
        <v>400</v>
      </c>
      <c r="BU53" s="1" t="s">
        <v>62</v>
      </c>
      <c r="BV53" s="1">
        <v>17</v>
      </c>
      <c r="BW53" s="1" t="s">
        <v>62</v>
      </c>
      <c r="BX53" s="2">
        <v>1000</v>
      </c>
      <c r="BY53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0.20408163265306123</v>
      </c>
      <c r="BZ53" s="1" t="s">
        <v>62</v>
      </c>
      <c r="CA53" s="1">
        <v>1</v>
      </c>
      <c r="CB53" s="1" t="s">
        <v>62</v>
      </c>
      <c r="CC53" s="2">
        <v>1000</v>
      </c>
      <c r="CD53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0.20408163265306123</v>
      </c>
      <c r="CE53" s="1" t="s">
        <v>64</v>
      </c>
      <c r="CI53" s="2"/>
      <c r="CJ53" s="1" t="s">
        <v>62</v>
      </c>
      <c r="CK53" s="1">
        <v>18</v>
      </c>
      <c r="CL53" s="2">
        <v>35</v>
      </c>
      <c r="CM53" s="1" t="s">
        <v>64</v>
      </c>
      <c r="CO53" s="1" t="s">
        <v>64</v>
      </c>
      <c r="CP53" s="2">
        <v>100000</v>
      </c>
    </row>
    <row r="54" spans="1:94" x14ac:dyDescent="0.3">
      <c r="A54" s="7" t="s">
        <v>433</v>
      </c>
      <c r="B54" s="11" t="s">
        <v>326</v>
      </c>
      <c r="C54" s="12" t="s">
        <v>281</v>
      </c>
      <c r="D54" s="1" t="s">
        <v>76</v>
      </c>
      <c r="E54" s="1" t="s">
        <v>431</v>
      </c>
      <c r="G54" s="1">
        <v>5</v>
      </c>
      <c r="H54" s="2"/>
      <c r="I54" s="1">
        <v>2</v>
      </c>
      <c r="J54" s="1">
        <v>2</v>
      </c>
      <c r="K54" s="1">
        <v>2</v>
      </c>
      <c r="M54" s="1">
        <v>15</v>
      </c>
      <c r="N54" s="1">
        <v>1</v>
      </c>
      <c r="P54" s="1" t="s">
        <v>62</v>
      </c>
      <c r="Q54" s="1" t="s">
        <v>68</v>
      </c>
      <c r="R54" s="3">
        <v>62250</v>
      </c>
      <c r="S54" s="2">
        <v>6</v>
      </c>
      <c r="T54" s="2">
        <v>0.08</v>
      </c>
      <c r="U54" s="1" t="s">
        <v>62</v>
      </c>
      <c r="V54" s="1" t="s">
        <v>68</v>
      </c>
      <c r="W54" s="3">
        <v>40510</v>
      </c>
      <c r="X54" s="2">
        <v>5.5</v>
      </c>
      <c r="Y54" s="2">
        <v>0.08</v>
      </c>
      <c r="Z54" s="1" t="s">
        <v>64</v>
      </c>
      <c r="AE54" s="1" t="s">
        <v>64</v>
      </c>
      <c r="AJ54" s="1" t="s">
        <v>64</v>
      </c>
      <c r="AS54" s="1" t="s">
        <v>62</v>
      </c>
      <c r="AT54" s="1" t="s">
        <v>68</v>
      </c>
      <c r="AU54" s="2">
        <v>10</v>
      </c>
      <c r="AW54" s="2">
        <v>10</v>
      </c>
      <c r="AY54" s="2">
        <v>10</v>
      </c>
      <c r="BA54" s="1" t="s">
        <v>64</v>
      </c>
      <c r="BF54" s="1" t="s">
        <v>64</v>
      </c>
      <c r="BK54" s="1" t="s">
        <v>64</v>
      </c>
      <c r="BP54" s="1" t="s">
        <v>62</v>
      </c>
      <c r="BQ54" s="1" t="s">
        <v>68</v>
      </c>
      <c r="BR54" s="2">
        <v>50</v>
      </c>
      <c r="BU54" s="1" t="s">
        <v>62</v>
      </c>
      <c r="BV54" s="1">
        <v>43</v>
      </c>
      <c r="BW54" s="1" t="s">
        <v>64</v>
      </c>
      <c r="BX54" s="2">
        <v>1470</v>
      </c>
      <c r="BY54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0.3</v>
      </c>
      <c r="BZ54" s="1" t="s">
        <v>62</v>
      </c>
      <c r="CA54" s="1">
        <v>3</v>
      </c>
      <c r="CB54" s="1" t="s">
        <v>64</v>
      </c>
      <c r="CC54" s="2">
        <v>1960</v>
      </c>
      <c r="CD54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0.4</v>
      </c>
      <c r="CE54" s="1" t="s">
        <v>62</v>
      </c>
      <c r="CF54" s="1">
        <v>3</v>
      </c>
      <c r="CG54" s="1" t="s">
        <v>64</v>
      </c>
      <c r="CH54" s="2">
        <v>1960</v>
      </c>
      <c r="CI54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0.4</v>
      </c>
      <c r="CJ54" s="1" t="s">
        <v>62</v>
      </c>
      <c r="CK54" s="1">
        <v>23</v>
      </c>
      <c r="CL54" s="2">
        <v>225</v>
      </c>
      <c r="CM54" s="1" t="s">
        <v>64</v>
      </c>
      <c r="CO54" s="1" t="s">
        <v>62</v>
      </c>
    </row>
    <row r="55" spans="1:94" x14ac:dyDescent="0.3">
      <c r="A55" s="7" t="s">
        <v>70</v>
      </c>
      <c r="B55" s="11" t="s">
        <v>327</v>
      </c>
      <c r="C55" s="12" t="s">
        <v>272</v>
      </c>
      <c r="D55" s="1" t="s">
        <v>71</v>
      </c>
      <c r="E55" s="1" t="s">
        <v>431</v>
      </c>
      <c r="G55" s="1">
        <v>1</v>
      </c>
      <c r="H55" s="2">
        <v>56000</v>
      </c>
      <c r="I55" s="1">
        <v>3</v>
      </c>
      <c r="J55" s="1">
        <v>1</v>
      </c>
      <c r="M55" s="1">
        <v>1</v>
      </c>
      <c r="O55" s="1" t="s">
        <v>390</v>
      </c>
      <c r="P55" s="1" t="s">
        <v>62</v>
      </c>
      <c r="Q55" s="1" t="s">
        <v>63</v>
      </c>
      <c r="R55" s="3">
        <v>56000</v>
      </c>
      <c r="S55" s="2">
        <v>4.6500000000000004</v>
      </c>
      <c r="T55" s="2"/>
      <c r="U55" s="1" t="s">
        <v>62</v>
      </c>
      <c r="V55" s="1" t="s">
        <v>63</v>
      </c>
      <c r="W55" s="3">
        <v>48000</v>
      </c>
      <c r="X55" s="2">
        <v>5.0199999999999996</v>
      </c>
      <c r="Y55" s="2"/>
      <c r="Z55" s="1" t="s">
        <v>64</v>
      </c>
      <c r="AE55" s="1" t="s">
        <v>64</v>
      </c>
      <c r="AJ55" s="1" t="s">
        <v>62</v>
      </c>
      <c r="AK55" s="1" t="s">
        <v>63</v>
      </c>
      <c r="AP55" s="2">
        <v>150</v>
      </c>
      <c r="AS55" s="1" t="s">
        <v>62</v>
      </c>
      <c r="AT55" s="1" t="s">
        <v>404</v>
      </c>
      <c r="AU55" s="2">
        <v>5</v>
      </c>
      <c r="AV55" s="2">
        <v>25</v>
      </c>
      <c r="BA55" s="1" t="s">
        <v>62</v>
      </c>
      <c r="BB55" s="1" t="s">
        <v>368</v>
      </c>
      <c r="BD55" s="2">
        <v>150</v>
      </c>
      <c r="BF55" s="1" t="s">
        <v>62</v>
      </c>
      <c r="BG55" s="1" t="s">
        <v>69</v>
      </c>
      <c r="BH55" s="2">
        <v>50</v>
      </c>
      <c r="BK55" s="1" t="s">
        <v>64</v>
      </c>
      <c r="BP55" s="1" t="s">
        <v>64</v>
      </c>
      <c r="BU55" s="1" t="s">
        <v>62</v>
      </c>
      <c r="BV55" s="1">
        <v>48</v>
      </c>
      <c r="BW55" s="1" t="s">
        <v>62</v>
      </c>
      <c r="BX55" s="2">
        <v>250</v>
      </c>
      <c r="BY55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5.1020408163265307E-2</v>
      </c>
      <c r="BZ55" s="1" t="s">
        <v>64</v>
      </c>
      <c r="CD55" s="2"/>
      <c r="CE55" s="1" t="s">
        <v>62</v>
      </c>
      <c r="CF55" s="1">
        <v>3</v>
      </c>
      <c r="CG55" s="1" t="s">
        <v>62</v>
      </c>
      <c r="CH55" s="2">
        <v>250</v>
      </c>
      <c r="CI55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5.1020408163265307E-2</v>
      </c>
      <c r="CJ55" s="1" t="s">
        <v>62</v>
      </c>
      <c r="CK55" s="1">
        <v>98</v>
      </c>
      <c r="CL55" s="2">
        <v>179</v>
      </c>
      <c r="CM55" s="1" t="s">
        <v>62</v>
      </c>
      <c r="CN55" s="1" t="s">
        <v>373</v>
      </c>
      <c r="CO55" s="1" t="s">
        <v>64</v>
      </c>
      <c r="CP55" s="2">
        <v>100000</v>
      </c>
    </row>
    <row r="56" spans="1:94" x14ac:dyDescent="0.3">
      <c r="A56" s="8" t="s">
        <v>234</v>
      </c>
      <c r="B56" s="11" t="s">
        <v>161</v>
      </c>
      <c r="C56" s="12" t="s">
        <v>279</v>
      </c>
      <c r="D56" s="1" t="s">
        <v>162</v>
      </c>
      <c r="E56" s="1" t="s">
        <v>81</v>
      </c>
      <c r="M56" s="1">
        <v>1</v>
      </c>
      <c r="P56" s="1" t="s">
        <v>64</v>
      </c>
      <c r="U56" s="1" t="s">
        <v>64</v>
      </c>
      <c r="Z56" s="1" t="s">
        <v>64</v>
      </c>
      <c r="AE56" s="1" t="s">
        <v>64</v>
      </c>
      <c r="AJ56" s="1" t="s">
        <v>64</v>
      </c>
      <c r="AS56" s="1" t="s">
        <v>64</v>
      </c>
      <c r="BA56" s="1" t="s">
        <v>64</v>
      </c>
      <c r="BF56" s="1" t="s">
        <v>64</v>
      </c>
      <c r="BK56" s="1" t="s">
        <v>64</v>
      </c>
      <c r="BP56" s="1" t="s">
        <v>64</v>
      </c>
      <c r="BU56" s="1" t="s">
        <v>64</v>
      </c>
      <c r="BY56" s="2"/>
      <c r="BZ56" s="1" t="s">
        <v>64</v>
      </c>
      <c r="CD56" s="2"/>
      <c r="CE56" s="1" t="s">
        <v>64</v>
      </c>
      <c r="CI56" s="2"/>
      <c r="CJ56" s="1" t="s">
        <v>64</v>
      </c>
      <c r="CO56" s="1" t="s">
        <v>64</v>
      </c>
      <c r="CP56" s="2">
        <v>7800</v>
      </c>
    </row>
    <row r="57" spans="1:94" x14ac:dyDescent="0.3">
      <c r="A57" s="7" t="s">
        <v>379</v>
      </c>
      <c r="B57" s="11" t="s">
        <v>328</v>
      </c>
      <c r="C57" s="12" t="s">
        <v>279</v>
      </c>
      <c r="D57" s="1" t="s">
        <v>188</v>
      </c>
      <c r="E57" s="1" t="s">
        <v>431</v>
      </c>
      <c r="H57" s="2">
        <v>10765</v>
      </c>
      <c r="I57" s="1">
        <v>1</v>
      </c>
      <c r="P57" s="1" t="s">
        <v>64</v>
      </c>
      <c r="U57" s="1" t="s">
        <v>64</v>
      </c>
      <c r="Z57" s="1" t="s">
        <v>64</v>
      </c>
      <c r="AE57" s="1" t="s">
        <v>62</v>
      </c>
      <c r="AF57" s="1" t="s">
        <v>68</v>
      </c>
      <c r="AG57" s="1">
        <v>275</v>
      </c>
      <c r="AH57" s="2">
        <v>3.5</v>
      </c>
      <c r="AI57" s="2">
        <v>7.0000000000000007E-2</v>
      </c>
      <c r="AJ57" s="1" t="s">
        <v>64</v>
      </c>
      <c r="AS57" s="1" t="s">
        <v>64</v>
      </c>
      <c r="BA57" s="1" t="s">
        <v>62</v>
      </c>
      <c r="BB57" s="1" t="s">
        <v>69</v>
      </c>
      <c r="BD57" s="2">
        <v>75</v>
      </c>
      <c r="BF57" s="1" t="s">
        <v>64</v>
      </c>
      <c r="BK57" s="1" t="s">
        <v>62</v>
      </c>
      <c r="BL57" s="1" t="s">
        <v>68</v>
      </c>
      <c r="BM57" s="2">
        <v>25</v>
      </c>
      <c r="BP57" s="1" t="s">
        <v>64</v>
      </c>
      <c r="BU57" s="1" t="s">
        <v>62</v>
      </c>
      <c r="BV57" s="1">
        <v>13</v>
      </c>
      <c r="BW57" s="1" t="s">
        <v>62</v>
      </c>
      <c r="BX57" s="2">
        <v>175</v>
      </c>
      <c r="BY57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3.5714285714285712E-2</v>
      </c>
      <c r="BZ57" s="1" t="s">
        <v>64</v>
      </c>
      <c r="CD57" s="2"/>
      <c r="CE57" s="1" t="s">
        <v>62</v>
      </c>
      <c r="CF57" s="1">
        <v>1</v>
      </c>
      <c r="CG57" s="1" t="s">
        <v>62</v>
      </c>
      <c r="CH57" s="2">
        <v>175</v>
      </c>
      <c r="CI57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3.5714285714285712E-2</v>
      </c>
      <c r="CJ57" s="1" t="s">
        <v>62</v>
      </c>
      <c r="CK57" s="1">
        <v>150</v>
      </c>
      <c r="CL57" s="2">
        <v>75</v>
      </c>
      <c r="CM57" s="1" t="s">
        <v>64</v>
      </c>
      <c r="CO57" s="1" t="s">
        <v>64</v>
      </c>
      <c r="CP57" s="2">
        <v>22000</v>
      </c>
    </row>
    <row r="58" spans="1:94" x14ac:dyDescent="0.3">
      <c r="A58" s="7" t="s">
        <v>139</v>
      </c>
      <c r="B58" s="11" t="s">
        <v>329</v>
      </c>
      <c r="C58" s="12" t="s">
        <v>279</v>
      </c>
      <c r="D58" s="1" t="s">
        <v>140</v>
      </c>
      <c r="E58" s="1" t="s">
        <v>81</v>
      </c>
      <c r="I58" s="1">
        <v>1</v>
      </c>
      <c r="J58" s="1">
        <v>1</v>
      </c>
      <c r="P58" s="1" t="s">
        <v>62</v>
      </c>
      <c r="Q58" s="1" t="s">
        <v>63</v>
      </c>
      <c r="R58" s="3">
        <v>5678</v>
      </c>
      <c r="S58" s="2">
        <v>6.49</v>
      </c>
      <c r="T58" s="2"/>
      <c r="U58" s="1" t="s">
        <v>64</v>
      </c>
      <c r="Z58" s="1" t="s">
        <v>64</v>
      </c>
      <c r="AE58" s="1" t="s">
        <v>64</v>
      </c>
      <c r="AJ58" s="1" t="s">
        <v>64</v>
      </c>
      <c r="AS58" s="1" t="s">
        <v>64</v>
      </c>
      <c r="BA58" s="1" t="s">
        <v>64</v>
      </c>
      <c r="BF58" s="1" t="s">
        <v>64</v>
      </c>
      <c r="BK58" s="1" t="s">
        <v>64</v>
      </c>
      <c r="BP58" s="1" t="s">
        <v>64</v>
      </c>
      <c r="BU58" s="1" t="s">
        <v>62</v>
      </c>
      <c r="BV58" s="1">
        <v>20</v>
      </c>
      <c r="BW58" s="1" t="s">
        <v>62</v>
      </c>
      <c r="BX58" s="2">
        <v>232</v>
      </c>
      <c r="BY58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4.7346938775510203E-2</v>
      </c>
      <c r="BZ58" s="1" t="s">
        <v>64</v>
      </c>
      <c r="CD58" s="2"/>
      <c r="CE58" s="1" t="s">
        <v>64</v>
      </c>
      <c r="CI58" s="2"/>
      <c r="CJ58" s="1" t="s">
        <v>62</v>
      </c>
      <c r="CK58" s="1">
        <v>122</v>
      </c>
      <c r="CL58" s="2">
        <v>134</v>
      </c>
      <c r="CM58" s="1" t="s">
        <v>62</v>
      </c>
      <c r="CN58" s="1" t="s">
        <v>372</v>
      </c>
      <c r="CO58" s="1" t="s">
        <v>64</v>
      </c>
      <c r="CP58" s="2">
        <v>24000</v>
      </c>
    </row>
    <row r="59" spans="1:94" x14ac:dyDescent="0.3">
      <c r="A59" s="7" t="s">
        <v>172</v>
      </c>
      <c r="B59" s="11" t="s">
        <v>330</v>
      </c>
      <c r="C59" s="12" t="s">
        <v>281</v>
      </c>
      <c r="D59" s="1" t="s">
        <v>173</v>
      </c>
      <c r="E59" s="1" t="s">
        <v>61</v>
      </c>
      <c r="F59" s="2">
        <v>72692</v>
      </c>
      <c r="I59" s="1">
        <v>1</v>
      </c>
      <c r="J59" s="1">
        <v>2</v>
      </c>
      <c r="K59" s="1">
        <v>1</v>
      </c>
      <c r="M59" s="1">
        <v>2</v>
      </c>
      <c r="N59" s="1">
        <v>1</v>
      </c>
      <c r="O59" s="1" t="s">
        <v>392</v>
      </c>
      <c r="P59" s="1" t="s">
        <v>62</v>
      </c>
      <c r="Q59" s="1" t="s">
        <v>68</v>
      </c>
      <c r="R59" s="3">
        <v>68129</v>
      </c>
      <c r="S59" s="2">
        <v>5.24</v>
      </c>
      <c r="T59" s="2">
        <v>0.02</v>
      </c>
      <c r="U59" s="1" t="s">
        <v>62</v>
      </c>
      <c r="V59" s="1" t="s">
        <v>68</v>
      </c>
      <c r="W59" s="3">
        <v>250251</v>
      </c>
      <c r="X59" s="2">
        <v>5.24</v>
      </c>
      <c r="Y59" s="2">
        <v>0.02</v>
      </c>
      <c r="Z59" s="1" t="s">
        <v>64</v>
      </c>
      <c r="AE59" s="1" t="s">
        <v>62</v>
      </c>
      <c r="AF59" s="1" t="s">
        <v>68</v>
      </c>
      <c r="AG59" s="1">
        <v>794</v>
      </c>
      <c r="AH59" s="2">
        <v>5.85</v>
      </c>
      <c r="AI59" s="2"/>
      <c r="AJ59" s="1" t="s">
        <v>64</v>
      </c>
      <c r="AS59" s="1" t="s">
        <v>64</v>
      </c>
      <c r="BA59" s="1" t="s">
        <v>64</v>
      </c>
      <c r="BF59" s="1" t="s">
        <v>64</v>
      </c>
      <c r="BK59" s="1" t="s">
        <v>62</v>
      </c>
      <c r="BL59" s="1" t="s">
        <v>69</v>
      </c>
      <c r="BN59" s="2">
        <v>250</v>
      </c>
      <c r="BP59" s="1" t="s">
        <v>62</v>
      </c>
      <c r="BQ59" s="1" t="s">
        <v>69</v>
      </c>
      <c r="BR59" s="2">
        <v>60</v>
      </c>
      <c r="BS59" s="2">
        <v>375</v>
      </c>
      <c r="BU59" s="1" t="s">
        <v>62</v>
      </c>
      <c r="BV59" s="1">
        <v>105</v>
      </c>
      <c r="BW59" s="1" t="s">
        <v>62</v>
      </c>
      <c r="BX59" s="2">
        <v>490</v>
      </c>
      <c r="BY59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0.1</v>
      </c>
      <c r="BZ59" s="1" t="s">
        <v>62</v>
      </c>
      <c r="CA59" s="1">
        <v>10</v>
      </c>
      <c r="CB59" s="1" t="s">
        <v>62</v>
      </c>
      <c r="CC59" s="2">
        <v>490</v>
      </c>
      <c r="CD59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0.1</v>
      </c>
      <c r="CE59" s="1" t="s">
        <v>62</v>
      </c>
      <c r="CF59" s="1">
        <v>3</v>
      </c>
      <c r="CG59" s="1" t="s">
        <v>62</v>
      </c>
      <c r="CH59" s="2">
        <v>490</v>
      </c>
      <c r="CI59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0.1</v>
      </c>
      <c r="CJ59" s="1" t="s">
        <v>62</v>
      </c>
      <c r="CK59" s="1">
        <v>130</v>
      </c>
      <c r="CL59" s="2">
        <v>125</v>
      </c>
      <c r="CM59" s="1" t="s">
        <v>64</v>
      </c>
      <c r="CO59" s="1" t="s">
        <v>62</v>
      </c>
    </row>
    <row r="60" spans="1:94" x14ac:dyDescent="0.3">
      <c r="A60" s="7" t="s">
        <v>131</v>
      </c>
      <c r="B60" s="11" t="s">
        <v>331</v>
      </c>
      <c r="C60" s="12" t="s">
        <v>272</v>
      </c>
      <c r="D60" s="1" t="s">
        <v>132</v>
      </c>
      <c r="E60" s="1" t="s">
        <v>61</v>
      </c>
      <c r="F60" s="2">
        <v>15000</v>
      </c>
      <c r="I60" s="1">
        <v>1</v>
      </c>
      <c r="J60" s="1">
        <v>1</v>
      </c>
      <c r="L60" s="1">
        <v>2</v>
      </c>
      <c r="M60" s="1">
        <v>2</v>
      </c>
      <c r="P60" s="1" t="s">
        <v>62</v>
      </c>
      <c r="Q60" s="1" t="s">
        <v>63</v>
      </c>
      <c r="R60" s="3">
        <v>27403</v>
      </c>
      <c r="S60" s="2">
        <v>5.49</v>
      </c>
      <c r="T60" s="2"/>
      <c r="U60" s="1" t="s">
        <v>64</v>
      </c>
      <c r="Z60" s="1" t="s">
        <v>64</v>
      </c>
      <c r="AE60" s="1" t="s">
        <v>64</v>
      </c>
      <c r="AJ60" s="1" t="s">
        <v>64</v>
      </c>
      <c r="AS60" s="1" t="s">
        <v>64</v>
      </c>
      <c r="BA60" s="1" t="s">
        <v>62</v>
      </c>
      <c r="BB60" s="1" t="s">
        <v>63</v>
      </c>
      <c r="BD60" s="2">
        <v>155</v>
      </c>
      <c r="BF60" s="1" t="s">
        <v>62</v>
      </c>
      <c r="BG60" s="1" t="s">
        <v>63</v>
      </c>
      <c r="BI60" s="2">
        <v>275</v>
      </c>
      <c r="BK60" s="1" t="s">
        <v>62</v>
      </c>
      <c r="BL60" s="1" t="s">
        <v>63</v>
      </c>
      <c r="BN60" s="2">
        <v>110</v>
      </c>
      <c r="BP60" s="1" t="s">
        <v>62</v>
      </c>
      <c r="BQ60" s="1" t="s">
        <v>63</v>
      </c>
      <c r="BS60" s="2">
        <v>155</v>
      </c>
      <c r="BU60" s="1" t="s">
        <v>62</v>
      </c>
      <c r="BV60" s="1">
        <v>8</v>
      </c>
      <c r="BW60" s="1" t="s">
        <v>62</v>
      </c>
      <c r="BX60" s="2">
        <v>475</v>
      </c>
      <c r="BY60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9.6938775510204078E-2</v>
      </c>
      <c r="BZ60" s="1" t="s">
        <v>62</v>
      </c>
      <c r="CA60" s="1">
        <v>1</v>
      </c>
      <c r="CB60" s="1" t="s">
        <v>62</v>
      </c>
      <c r="CC60" s="2">
        <v>475</v>
      </c>
      <c r="CD60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9.6938775510204078E-2</v>
      </c>
      <c r="CE60" s="1" t="s">
        <v>64</v>
      </c>
      <c r="CI60" s="2"/>
      <c r="CJ60" s="1" t="s">
        <v>64</v>
      </c>
      <c r="CO60" s="1" t="s">
        <v>64</v>
      </c>
      <c r="CP60" s="2">
        <v>105000</v>
      </c>
    </row>
    <row r="61" spans="1:94" x14ac:dyDescent="0.3">
      <c r="A61" s="7" t="s">
        <v>158</v>
      </c>
      <c r="B61" s="11" t="s">
        <v>332</v>
      </c>
      <c r="C61" s="12" t="s">
        <v>272</v>
      </c>
      <c r="D61" s="1" t="s">
        <v>159</v>
      </c>
      <c r="E61" s="1" t="s">
        <v>81</v>
      </c>
      <c r="M61" s="1">
        <v>2</v>
      </c>
      <c r="P61" s="1" t="s">
        <v>62</v>
      </c>
      <c r="Q61" s="1" t="s">
        <v>160</v>
      </c>
      <c r="R61" s="3">
        <v>6035</v>
      </c>
      <c r="S61" s="2">
        <v>5.67</v>
      </c>
      <c r="T61" s="2"/>
      <c r="U61" s="1" t="s">
        <v>64</v>
      </c>
      <c r="Z61" s="1" t="s">
        <v>64</v>
      </c>
      <c r="AE61" s="1" t="s">
        <v>62</v>
      </c>
      <c r="AF61" s="1" t="s">
        <v>160</v>
      </c>
      <c r="AG61" s="3">
        <v>1100</v>
      </c>
      <c r="AH61" s="2">
        <v>4.58</v>
      </c>
      <c r="AI61" s="2"/>
      <c r="AJ61" s="1" t="s">
        <v>64</v>
      </c>
      <c r="AS61" s="1" t="s">
        <v>62</v>
      </c>
      <c r="AT61" s="1" t="s">
        <v>63</v>
      </c>
      <c r="BA61" s="1" t="s">
        <v>62</v>
      </c>
      <c r="BB61" s="1" t="s">
        <v>63</v>
      </c>
      <c r="BD61" s="2">
        <v>105</v>
      </c>
      <c r="BF61" s="1" t="s">
        <v>62</v>
      </c>
      <c r="BG61" s="1" t="s">
        <v>63</v>
      </c>
      <c r="BI61" s="2">
        <v>105</v>
      </c>
      <c r="BK61" s="1" t="s">
        <v>64</v>
      </c>
      <c r="BP61" s="1" t="s">
        <v>64</v>
      </c>
      <c r="BU61" s="1" t="s">
        <v>62</v>
      </c>
      <c r="BV61" s="1">
        <v>55</v>
      </c>
      <c r="BW61" s="1" t="s">
        <v>64</v>
      </c>
      <c r="BX61" s="2">
        <v>255</v>
      </c>
      <c r="BY61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5.2040816326530612E-2</v>
      </c>
      <c r="BZ61" s="1" t="s">
        <v>64</v>
      </c>
      <c r="CD61" s="2"/>
      <c r="CE61" s="1" t="s">
        <v>64</v>
      </c>
      <c r="CI61" s="2"/>
      <c r="CJ61" s="1" t="s">
        <v>62</v>
      </c>
      <c r="CK61" s="1">
        <v>30</v>
      </c>
      <c r="CL61" s="2">
        <v>0.8</v>
      </c>
      <c r="CM61" s="1" t="s">
        <v>64</v>
      </c>
      <c r="CO61" s="1" t="s">
        <v>62</v>
      </c>
    </row>
    <row r="62" spans="1:94" x14ac:dyDescent="0.3">
      <c r="A62" s="7" t="s">
        <v>91</v>
      </c>
      <c r="B62" s="11" t="s">
        <v>333</v>
      </c>
      <c r="C62" s="12" t="s">
        <v>279</v>
      </c>
      <c r="D62" s="1" t="s">
        <v>92</v>
      </c>
      <c r="E62" s="1" t="s">
        <v>61</v>
      </c>
      <c r="F62" s="2">
        <v>6000</v>
      </c>
      <c r="M62" s="1">
        <v>1</v>
      </c>
      <c r="P62" s="1" t="s">
        <v>62</v>
      </c>
      <c r="Q62" s="1" t="s">
        <v>63</v>
      </c>
      <c r="R62" s="3">
        <v>3280</v>
      </c>
      <c r="S62" s="2">
        <v>5.98</v>
      </c>
      <c r="T62" s="2"/>
      <c r="U62" s="1" t="s">
        <v>64</v>
      </c>
      <c r="Z62" s="1" t="s">
        <v>64</v>
      </c>
      <c r="AE62" s="1" t="s">
        <v>64</v>
      </c>
      <c r="AJ62" s="1" t="s">
        <v>64</v>
      </c>
      <c r="AS62" s="1" t="s">
        <v>64</v>
      </c>
      <c r="BA62" s="1" t="s">
        <v>64</v>
      </c>
      <c r="BF62" s="1" t="s">
        <v>64</v>
      </c>
      <c r="BK62" s="1" t="s">
        <v>64</v>
      </c>
      <c r="BP62" s="1" t="s">
        <v>64</v>
      </c>
      <c r="BU62" s="1" t="s">
        <v>62</v>
      </c>
      <c r="BV62" s="1">
        <v>4</v>
      </c>
      <c r="BW62" s="1" t="s">
        <v>62</v>
      </c>
      <c r="BX62" s="2">
        <v>313</v>
      </c>
      <c r="BY62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6.3877551020408166E-2</v>
      </c>
      <c r="BZ62" s="1" t="s">
        <v>64</v>
      </c>
      <c r="CD62" s="2"/>
      <c r="CE62" s="1" t="s">
        <v>64</v>
      </c>
      <c r="CI62" s="2"/>
      <c r="CJ62" s="1" t="s">
        <v>64</v>
      </c>
      <c r="CO62" s="1" t="s">
        <v>64</v>
      </c>
      <c r="CP62" s="2">
        <v>50976</v>
      </c>
    </row>
    <row r="63" spans="1:94" x14ac:dyDescent="0.3">
      <c r="A63" s="7" t="s">
        <v>206</v>
      </c>
      <c r="B63" s="11" t="s">
        <v>334</v>
      </c>
      <c r="C63" s="12" t="s">
        <v>272</v>
      </c>
      <c r="D63" s="1" t="s">
        <v>207</v>
      </c>
      <c r="E63" s="1" t="s">
        <v>61</v>
      </c>
      <c r="F63" s="2"/>
      <c r="I63" s="1">
        <v>1</v>
      </c>
      <c r="J63" s="1">
        <v>1</v>
      </c>
      <c r="M63" s="1">
        <v>1</v>
      </c>
      <c r="P63" s="1" t="s">
        <v>62</v>
      </c>
      <c r="Q63" s="1" t="s">
        <v>63</v>
      </c>
      <c r="R63" s="3">
        <v>19316</v>
      </c>
      <c r="S63" s="2">
        <v>6.13</v>
      </c>
      <c r="T63" s="2"/>
      <c r="U63" s="1" t="s">
        <v>62</v>
      </c>
      <c r="V63" s="1" t="s">
        <v>63</v>
      </c>
      <c r="W63" s="3">
        <v>42986</v>
      </c>
      <c r="X63" s="2">
        <v>5.75</v>
      </c>
      <c r="Y63" s="2"/>
      <c r="Z63" s="1" t="s">
        <v>64</v>
      </c>
      <c r="AE63" s="1" t="s">
        <v>64</v>
      </c>
      <c r="AJ63" s="1" t="s">
        <v>64</v>
      </c>
      <c r="AS63" s="1" t="s">
        <v>64</v>
      </c>
      <c r="BA63" s="1" t="s">
        <v>62</v>
      </c>
      <c r="BB63" s="1" t="s">
        <v>63</v>
      </c>
      <c r="BD63" s="2">
        <v>142</v>
      </c>
      <c r="BE63" s="2">
        <v>1675</v>
      </c>
      <c r="BF63" s="1" t="s">
        <v>64</v>
      </c>
      <c r="BK63" s="1" t="s">
        <v>64</v>
      </c>
      <c r="BP63" s="1" t="s">
        <v>64</v>
      </c>
      <c r="BU63" s="1" t="s">
        <v>62</v>
      </c>
      <c r="BV63" s="1">
        <v>2</v>
      </c>
      <c r="BW63" s="1" t="s">
        <v>62</v>
      </c>
      <c r="BX63" s="2">
        <v>250</v>
      </c>
      <c r="BY63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5.1020408163265307E-2</v>
      </c>
      <c r="BZ63" s="1" t="s">
        <v>62</v>
      </c>
      <c r="CA63" s="1">
        <v>2</v>
      </c>
      <c r="CB63" s="1" t="s">
        <v>62</v>
      </c>
      <c r="CC63" s="2">
        <v>250</v>
      </c>
      <c r="CD63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5.1020408163265307E-2</v>
      </c>
      <c r="CE63" s="1" t="s">
        <v>62</v>
      </c>
      <c r="CF63" s="1">
        <v>1</v>
      </c>
      <c r="CG63" s="1" t="s">
        <v>62</v>
      </c>
      <c r="CH63" s="2">
        <v>250</v>
      </c>
      <c r="CI63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5.1020408163265307E-2</v>
      </c>
      <c r="CJ63" s="1" t="s">
        <v>62</v>
      </c>
      <c r="CK63" s="1">
        <v>362</v>
      </c>
      <c r="CL63" s="2">
        <v>250</v>
      </c>
      <c r="CM63" s="1" t="s">
        <v>62</v>
      </c>
      <c r="CN63" s="1" t="s">
        <v>372</v>
      </c>
      <c r="CO63" s="1" t="s">
        <v>62</v>
      </c>
    </row>
    <row r="64" spans="1:94" x14ac:dyDescent="0.3">
      <c r="A64" s="7" t="s">
        <v>85</v>
      </c>
      <c r="B64" s="11" t="s">
        <v>335</v>
      </c>
      <c r="C64" s="12" t="s">
        <v>272</v>
      </c>
      <c r="D64" s="1" t="s">
        <v>86</v>
      </c>
      <c r="E64" s="1" t="s">
        <v>431</v>
      </c>
      <c r="G64" s="1">
        <v>1</v>
      </c>
      <c r="H64" s="2">
        <v>49000</v>
      </c>
      <c r="M64" s="1">
        <v>2</v>
      </c>
      <c r="P64" s="1" t="s">
        <v>62</v>
      </c>
      <c r="Q64" s="1" t="s">
        <v>68</v>
      </c>
      <c r="R64" s="3">
        <v>6511</v>
      </c>
      <c r="S64" s="2">
        <v>5.8</v>
      </c>
      <c r="T64" s="2">
        <v>0.05</v>
      </c>
      <c r="U64" s="1" t="s">
        <v>64</v>
      </c>
      <c r="Z64" s="1" t="s">
        <v>62</v>
      </c>
      <c r="AA64" s="1" t="s">
        <v>68</v>
      </c>
      <c r="AB64" s="3">
        <v>2379</v>
      </c>
      <c r="AC64" s="2">
        <v>6.61</v>
      </c>
      <c r="AD64" s="2"/>
      <c r="AE64" s="1" t="s">
        <v>64</v>
      </c>
      <c r="AJ64" s="1" t="s">
        <v>64</v>
      </c>
      <c r="AS64" s="1" t="s">
        <v>62</v>
      </c>
      <c r="AT64" s="1" t="s">
        <v>68</v>
      </c>
      <c r="AU64" s="2">
        <v>15</v>
      </c>
      <c r="AW64" s="2">
        <v>15</v>
      </c>
      <c r="BA64" s="1" t="s">
        <v>62</v>
      </c>
      <c r="BB64" s="1" t="s">
        <v>63</v>
      </c>
      <c r="BD64" s="2">
        <v>112</v>
      </c>
      <c r="BF64" s="1" t="s">
        <v>64</v>
      </c>
      <c r="BK64" s="1" t="s">
        <v>62</v>
      </c>
      <c r="BL64" s="1" t="s">
        <v>63</v>
      </c>
      <c r="BN64" s="2">
        <v>90</v>
      </c>
      <c r="BP64" s="1" t="s">
        <v>64</v>
      </c>
      <c r="BU64" s="1" t="s">
        <v>62</v>
      </c>
      <c r="BV64" s="1">
        <v>2</v>
      </c>
      <c r="BW64" s="1" t="s">
        <v>62</v>
      </c>
      <c r="BX64" s="2">
        <v>490</v>
      </c>
      <c r="BY64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0.1</v>
      </c>
      <c r="BZ64" s="1" t="s">
        <v>64</v>
      </c>
      <c r="CD64" s="2"/>
      <c r="CE64" s="1" t="s">
        <v>64</v>
      </c>
      <c r="CI64" s="2"/>
      <c r="CJ64" s="1" t="s">
        <v>64</v>
      </c>
      <c r="CO64" s="1" t="s">
        <v>64</v>
      </c>
      <c r="CP64" s="2">
        <v>50000</v>
      </c>
    </row>
    <row r="65" spans="1:94" x14ac:dyDescent="0.3">
      <c r="A65" s="7" t="s">
        <v>59</v>
      </c>
      <c r="B65" s="11" t="s">
        <v>336</v>
      </c>
      <c r="C65" s="12" t="s">
        <v>272</v>
      </c>
      <c r="D65" s="1" t="s">
        <v>60</v>
      </c>
      <c r="E65" s="1" t="s">
        <v>61</v>
      </c>
      <c r="F65" s="2">
        <v>16700</v>
      </c>
      <c r="M65" s="1">
        <v>1</v>
      </c>
      <c r="P65" s="1" t="s">
        <v>62</v>
      </c>
      <c r="Q65" s="1" t="s">
        <v>63</v>
      </c>
      <c r="R65" s="3">
        <v>12070</v>
      </c>
      <c r="S65" s="2">
        <v>6.17</v>
      </c>
      <c r="T65" s="2"/>
      <c r="U65" s="1" t="s">
        <v>62</v>
      </c>
      <c r="V65" s="1" t="s">
        <v>63</v>
      </c>
      <c r="W65" s="3">
        <v>6628</v>
      </c>
      <c r="X65" s="2">
        <v>5.59</v>
      </c>
      <c r="Y65" s="2"/>
      <c r="Z65" s="1" t="s">
        <v>64</v>
      </c>
      <c r="AE65" s="1" t="s">
        <v>64</v>
      </c>
      <c r="AJ65" s="1" t="s">
        <v>64</v>
      </c>
      <c r="AS65" s="1" t="s">
        <v>64</v>
      </c>
      <c r="BA65" s="1" t="s">
        <v>64</v>
      </c>
      <c r="BF65" s="1" t="s">
        <v>64</v>
      </c>
      <c r="BK65" s="1" t="s">
        <v>64</v>
      </c>
      <c r="BP65" s="1" t="s">
        <v>64</v>
      </c>
      <c r="BU65" s="1" t="s">
        <v>62</v>
      </c>
      <c r="BV65" s="1">
        <v>16</v>
      </c>
      <c r="BW65" s="1" t="s">
        <v>62</v>
      </c>
      <c r="BX65" s="2">
        <v>510</v>
      </c>
      <c r="BY65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0.10408163265306122</v>
      </c>
      <c r="BZ65" s="1" t="s">
        <v>64</v>
      </c>
      <c r="CD65" s="2"/>
      <c r="CE65" s="1" t="s">
        <v>64</v>
      </c>
      <c r="CI65" s="2"/>
      <c r="CJ65" s="1" t="s">
        <v>62</v>
      </c>
      <c r="CK65" s="1">
        <v>104</v>
      </c>
      <c r="CL65" s="2">
        <v>135</v>
      </c>
      <c r="CM65" s="1" t="s">
        <v>64</v>
      </c>
      <c r="CO65" s="1" t="s">
        <v>64</v>
      </c>
      <c r="CP65" s="2"/>
    </row>
    <row r="66" spans="1:94" x14ac:dyDescent="0.3">
      <c r="A66" s="6" t="s">
        <v>245</v>
      </c>
      <c r="B66" s="11" t="s">
        <v>337</v>
      </c>
      <c r="C66" s="12" t="s">
        <v>279</v>
      </c>
      <c r="D66" s="1" t="s">
        <v>208</v>
      </c>
      <c r="E66" s="1" t="s">
        <v>61</v>
      </c>
      <c r="F66" s="2"/>
      <c r="P66" s="1" t="s">
        <v>64</v>
      </c>
      <c r="U66" s="1" t="s">
        <v>64</v>
      </c>
      <c r="Z66" s="1" t="s">
        <v>64</v>
      </c>
      <c r="AE66" s="1" t="s">
        <v>64</v>
      </c>
      <c r="AJ66" s="1" t="s">
        <v>64</v>
      </c>
      <c r="AS66" s="1" t="s">
        <v>64</v>
      </c>
      <c r="BA66" s="1" t="s">
        <v>64</v>
      </c>
      <c r="BF66" s="1" t="s">
        <v>64</v>
      </c>
      <c r="BK66" s="1" t="s">
        <v>64</v>
      </c>
      <c r="BP66" s="1" t="s">
        <v>64</v>
      </c>
      <c r="BU66" s="1" t="s">
        <v>64</v>
      </c>
      <c r="BY66" s="2"/>
      <c r="BZ66" s="1" t="s">
        <v>64</v>
      </c>
      <c r="CD66" s="2"/>
      <c r="CE66" s="1" t="s">
        <v>64</v>
      </c>
      <c r="CI66" s="2"/>
      <c r="CJ66" s="1" t="s">
        <v>64</v>
      </c>
      <c r="CO66" s="1" t="s">
        <v>62</v>
      </c>
    </row>
    <row r="67" spans="1:94" x14ac:dyDescent="0.3">
      <c r="A67" s="6" t="s">
        <v>246</v>
      </c>
      <c r="B67" s="11" t="s">
        <v>338</v>
      </c>
      <c r="C67" s="12" t="s">
        <v>272</v>
      </c>
      <c r="D67" s="1" t="s">
        <v>211</v>
      </c>
      <c r="E67" s="1" t="s">
        <v>61</v>
      </c>
      <c r="F67" s="2">
        <v>47000</v>
      </c>
      <c r="J67" s="1">
        <v>1</v>
      </c>
      <c r="M67" s="1">
        <v>1</v>
      </c>
      <c r="P67" s="1" t="s">
        <v>62</v>
      </c>
      <c r="Q67" s="1" t="s">
        <v>63</v>
      </c>
      <c r="R67" s="3">
        <v>10876</v>
      </c>
      <c r="S67" s="2">
        <v>5.8</v>
      </c>
      <c r="T67" s="2"/>
      <c r="U67" s="1" t="s">
        <v>62</v>
      </c>
      <c r="V67" s="1" t="s">
        <v>63</v>
      </c>
      <c r="W67" s="3">
        <v>16974</v>
      </c>
      <c r="X67" s="2">
        <v>5.4</v>
      </c>
      <c r="Y67" s="2">
        <v>0.11</v>
      </c>
      <c r="Z67" s="1" t="s">
        <v>64</v>
      </c>
      <c r="AE67" s="1" t="s">
        <v>62</v>
      </c>
      <c r="AF67" s="1" t="s">
        <v>63</v>
      </c>
      <c r="AG67" s="3">
        <v>1120</v>
      </c>
      <c r="AH67" s="2">
        <v>5.57</v>
      </c>
      <c r="AI67" s="2"/>
      <c r="AJ67" s="1" t="s">
        <v>64</v>
      </c>
      <c r="AS67" s="1" t="s">
        <v>64</v>
      </c>
      <c r="BA67" s="1" t="s">
        <v>64</v>
      </c>
      <c r="BF67" s="1" t="s">
        <v>64</v>
      </c>
      <c r="BK67" s="1" t="s">
        <v>64</v>
      </c>
      <c r="BP67" s="1" t="s">
        <v>64</v>
      </c>
      <c r="BU67" s="1" t="s">
        <v>62</v>
      </c>
      <c r="BV67" s="1">
        <v>20</v>
      </c>
      <c r="BW67" s="1" t="s">
        <v>62</v>
      </c>
      <c r="BX67" s="2">
        <v>392</v>
      </c>
      <c r="BY67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0.08</v>
      </c>
      <c r="BZ67" s="1" t="s">
        <v>62</v>
      </c>
      <c r="CA67" s="1">
        <v>5</v>
      </c>
      <c r="CB67" s="1" t="s">
        <v>62</v>
      </c>
      <c r="CC67" s="2">
        <v>392</v>
      </c>
      <c r="CD67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0.08</v>
      </c>
      <c r="CE67" s="1" t="s">
        <v>62</v>
      </c>
      <c r="CF67" s="1">
        <v>1</v>
      </c>
      <c r="CG67" s="1" t="s">
        <v>62</v>
      </c>
      <c r="CH67" s="2">
        <v>392</v>
      </c>
      <c r="CI67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0.08</v>
      </c>
      <c r="CJ67" s="1" t="s">
        <v>62</v>
      </c>
      <c r="CK67" s="1">
        <v>39</v>
      </c>
      <c r="CL67" s="2">
        <v>35</v>
      </c>
      <c r="CM67" s="1" t="s">
        <v>62</v>
      </c>
      <c r="CN67" s="1" t="s">
        <v>373</v>
      </c>
      <c r="CO67" s="1" t="s">
        <v>64</v>
      </c>
      <c r="CP67" s="2">
        <v>123130</v>
      </c>
    </row>
    <row r="68" spans="1:94" x14ac:dyDescent="0.3">
      <c r="A68" s="7" t="s">
        <v>156</v>
      </c>
      <c r="B68" s="11" t="s">
        <v>339</v>
      </c>
      <c r="C68" s="12" t="s">
        <v>272</v>
      </c>
      <c r="D68" s="1" t="s">
        <v>157</v>
      </c>
      <c r="E68" s="1" t="s">
        <v>431</v>
      </c>
      <c r="G68" s="1">
        <v>5</v>
      </c>
      <c r="H68" s="2">
        <v>44400</v>
      </c>
      <c r="I68" s="1">
        <v>1</v>
      </c>
      <c r="J68" s="1">
        <v>1</v>
      </c>
      <c r="M68" s="1">
        <v>4</v>
      </c>
      <c r="P68" s="1" t="s">
        <v>62</v>
      </c>
      <c r="Q68" s="1" t="s">
        <v>63</v>
      </c>
      <c r="R68" s="3">
        <v>10000</v>
      </c>
      <c r="S68" s="2">
        <v>6.59</v>
      </c>
      <c r="T68" s="2">
        <v>0.2</v>
      </c>
      <c r="U68" s="1" t="s">
        <v>62</v>
      </c>
      <c r="V68" s="1" t="s">
        <v>63</v>
      </c>
      <c r="W68" s="3">
        <v>3000</v>
      </c>
      <c r="X68" s="2">
        <v>5.89</v>
      </c>
      <c r="Y68" s="2">
        <v>0.4</v>
      </c>
      <c r="Z68" s="1" t="s">
        <v>64</v>
      </c>
      <c r="AE68" s="1" t="s">
        <v>64</v>
      </c>
      <c r="AJ68" s="1" t="s">
        <v>64</v>
      </c>
      <c r="AS68" s="1" t="s">
        <v>64</v>
      </c>
      <c r="BA68" s="1" t="s">
        <v>64</v>
      </c>
      <c r="BF68" s="1" t="s">
        <v>64</v>
      </c>
      <c r="BK68" s="1" t="s">
        <v>64</v>
      </c>
      <c r="BP68" s="1" t="s">
        <v>64</v>
      </c>
      <c r="BU68" s="1" t="s">
        <v>62</v>
      </c>
      <c r="BV68" s="1">
        <v>14</v>
      </c>
      <c r="BW68" s="1" t="s">
        <v>62</v>
      </c>
      <c r="BX68" s="2">
        <v>250</v>
      </c>
      <c r="BY68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5.1020408163265307E-2</v>
      </c>
      <c r="BZ68" s="1" t="s">
        <v>64</v>
      </c>
      <c r="CD68" s="2"/>
      <c r="CE68" s="1" t="s">
        <v>64</v>
      </c>
      <c r="CI68" s="2"/>
      <c r="CJ68" s="1" t="s">
        <v>64</v>
      </c>
      <c r="CO68" s="1" t="s">
        <v>64</v>
      </c>
      <c r="CP68" s="2">
        <v>90000</v>
      </c>
    </row>
    <row r="69" spans="1:94" x14ac:dyDescent="0.3">
      <c r="A69" s="7" t="s">
        <v>109</v>
      </c>
      <c r="B69" s="11" t="s">
        <v>340</v>
      </c>
      <c r="C69" s="12" t="s">
        <v>276</v>
      </c>
      <c r="D69" s="1" t="s">
        <v>110</v>
      </c>
      <c r="E69" s="1" t="s">
        <v>61</v>
      </c>
      <c r="F69" s="2"/>
      <c r="I69" s="1">
        <v>1</v>
      </c>
      <c r="J69" s="1">
        <v>1</v>
      </c>
      <c r="K69" s="1">
        <v>1</v>
      </c>
      <c r="M69" s="1">
        <v>3</v>
      </c>
      <c r="P69" s="1" t="s">
        <v>62</v>
      </c>
      <c r="Q69" s="1" t="s">
        <v>68</v>
      </c>
      <c r="R69" s="3">
        <v>14500</v>
      </c>
      <c r="S69" s="2">
        <v>5.7</v>
      </c>
      <c r="T69" s="2">
        <v>0.06</v>
      </c>
      <c r="U69" s="1" t="s">
        <v>62</v>
      </c>
      <c r="V69" s="1" t="s">
        <v>68</v>
      </c>
      <c r="W69" s="3">
        <v>421000</v>
      </c>
      <c r="X69" s="2">
        <v>6.4</v>
      </c>
      <c r="Y69" s="2">
        <v>0.06</v>
      </c>
      <c r="Z69" s="1" t="s">
        <v>64</v>
      </c>
      <c r="AE69" s="1" t="s">
        <v>64</v>
      </c>
      <c r="AJ69" s="1" t="s">
        <v>62</v>
      </c>
      <c r="AK69" s="1" t="s">
        <v>63</v>
      </c>
      <c r="AR69" s="2">
        <v>225</v>
      </c>
      <c r="AS69" s="1" t="s">
        <v>64</v>
      </c>
      <c r="BA69" s="1" t="s">
        <v>62</v>
      </c>
      <c r="BB69" s="1" t="s">
        <v>68</v>
      </c>
      <c r="BD69" s="2">
        <v>150</v>
      </c>
      <c r="BF69" s="1" t="s">
        <v>64</v>
      </c>
      <c r="BK69" s="1" t="s">
        <v>64</v>
      </c>
      <c r="BP69" s="1" t="s">
        <v>62</v>
      </c>
      <c r="BQ69" s="1" t="s">
        <v>68</v>
      </c>
      <c r="BS69" s="2">
        <v>150</v>
      </c>
      <c r="BU69" s="1" t="s">
        <v>62</v>
      </c>
      <c r="BV69" s="1">
        <v>34</v>
      </c>
      <c r="BW69" s="1" t="s">
        <v>62</v>
      </c>
      <c r="BX69" s="2">
        <v>368</v>
      </c>
      <c r="BY69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7.5102040816326529E-2</v>
      </c>
      <c r="BZ69" s="1" t="s">
        <v>62</v>
      </c>
      <c r="CA69" s="1">
        <v>3</v>
      </c>
      <c r="CB69" s="1" t="s">
        <v>62</v>
      </c>
      <c r="CC69" s="2">
        <v>368</v>
      </c>
      <c r="CD69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7.5102040816326529E-2</v>
      </c>
      <c r="CE69" s="1" t="s">
        <v>62</v>
      </c>
      <c r="CF69" s="1">
        <v>1</v>
      </c>
      <c r="CG69" s="1" t="s">
        <v>62</v>
      </c>
      <c r="CH69" s="2">
        <v>12000</v>
      </c>
      <c r="CI69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2.4489795918367347</v>
      </c>
      <c r="CJ69" s="1" t="s">
        <v>64</v>
      </c>
      <c r="CO69" s="1" t="s">
        <v>64</v>
      </c>
      <c r="CP69" s="2">
        <v>394000</v>
      </c>
    </row>
    <row r="70" spans="1:94" x14ac:dyDescent="0.3">
      <c r="A70" s="7" t="s">
        <v>137</v>
      </c>
      <c r="B70" s="11" t="s">
        <v>341</v>
      </c>
      <c r="C70" s="12" t="s">
        <v>281</v>
      </c>
      <c r="D70" s="1" t="s">
        <v>138</v>
      </c>
      <c r="E70" s="1" t="s">
        <v>382</v>
      </c>
      <c r="I70" s="1">
        <v>1</v>
      </c>
      <c r="J70" s="1">
        <v>1</v>
      </c>
      <c r="K70" s="1">
        <v>1</v>
      </c>
      <c r="L70" s="1">
        <v>1</v>
      </c>
      <c r="M70" s="1">
        <v>2</v>
      </c>
      <c r="P70" s="1" t="s">
        <v>62</v>
      </c>
      <c r="Q70" s="1" t="s">
        <v>68</v>
      </c>
      <c r="R70" s="3">
        <v>15888</v>
      </c>
      <c r="S70" s="2">
        <v>6.6</v>
      </c>
      <c r="T70" s="2">
        <v>0.09</v>
      </c>
      <c r="U70" s="1" t="s">
        <v>62</v>
      </c>
      <c r="V70" s="1" t="s">
        <v>68</v>
      </c>
      <c r="W70" s="3">
        <v>104271</v>
      </c>
      <c r="X70" s="2">
        <v>6.8</v>
      </c>
      <c r="Y70" s="2">
        <v>0.09</v>
      </c>
      <c r="Z70" s="1" t="s">
        <v>64</v>
      </c>
      <c r="AE70" s="1" t="s">
        <v>64</v>
      </c>
      <c r="AJ70" s="1" t="s">
        <v>62</v>
      </c>
      <c r="AK70" s="1" t="s">
        <v>68</v>
      </c>
      <c r="AL70" s="2"/>
      <c r="AN70" s="2">
        <v>100</v>
      </c>
      <c r="AP70" s="2">
        <v>175</v>
      </c>
      <c r="AR70" s="2">
        <v>200</v>
      </c>
      <c r="AS70" s="1" t="s">
        <v>62</v>
      </c>
      <c r="AT70" s="1" t="s">
        <v>68</v>
      </c>
      <c r="AV70" s="2">
        <v>40</v>
      </c>
      <c r="AW70" s="2">
        <v>15</v>
      </c>
      <c r="AY70" s="2">
        <v>25</v>
      </c>
      <c r="BA70" s="1" t="s">
        <v>62</v>
      </c>
      <c r="BB70" s="1" t="s">
        <v>68</v>
      </c>
      <c r="BC70" s="2">
        <v>50</v>
      </c>
      <c r="BF70" s="1" t="s">
        <v>62</v>
      </c>
      <c r="BG70" s="1" t="s">
        <v>68</v>
      </c>
      <c r="BH70" s="2">
        <v>125</v>
      </c>
      <c r="BK70" s="1" t="s">
        <v>62</v>
      </c>
      <c r="BL70" s="1" t="s">
        <v>68</v>
      </c>
      <c r="BM70" s="2">
        <v>75</v>
      </c>
      <c r="BP70" s="1" t="s">
        <v>62</v>
      </c>
      <c r="BQ70" s="1" t="s">
        <v>68</v>
      </c>
      <c r="BS70" s="2">
        <v>375</v>
      </c>
      <c r="BU70" s="1" t="s">
        <v>62</v>
      </c>
      <c r="BV70" s="1">
        <v>17</v>
      </c>
      <c r="BW70" s="1" t="s">
        <v>62</v>
      </c>
      <c r="BX70" s="2">
        <v>250</v>
      </c>
      <c r="BY70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5.1020408163265307E-2</v>
      </c>
      <c r="BZ70" s="1" t="s">
        <v>62</v>
      </c>
      <c r="CA70" s="1">
        <v>5</v>
      </c>
      <c r="CB70" s="1" t="s">
        <v>62</v>
      </c>
      <c r="CC70" s="2">
        <v>525</v>
      </c>
      <c r="CD70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0.10714285714285714</v>
      </c>
      <c r="CE70" s="1" t="s">
        <v>64</v>
      </c>
      <c r="CI70" s="2"/>
      <c r="CJ70" s="1" t="s">
        <v>62</v>
      </c>
      <c r="CK70" s="1">
        <v>400</v>
      </c>
      <c r="CL70" s="2">
        <v>0.59</v>
      </c>
      <c r="CM70" s="1" t="s">
        <v>62</v>
      </c>
      <c r="CN70" s="1" t="s">
        <v>369</v>
      </c>
      <c r="CO70" s="1" t="s">
        <v>64</v>
      </c>
      <c r="CP70" s="2">
        <v>250000</v>
      </c>
    </row>
    <row r="71" spans="1:94" x14ac:dyDescent="0.3">
      <c r="A71" s="6" t="s">
        <v>247</v>
      </c>
      <c r="B71" s="11" t="s">
        <v>342</v>
      </c>
      <c r="C71" s="12" t="s">
        <v>272</v>
      </c>
      <c r="D71" s="1" t="s">
        <v>381</v>
      </c>
      <c r="E71" s="1" t="s">
        <v>431</v>
      </c>
      <c r="G71" s="1">
        <v>5</v>
      </c>
      <c r="H71" s="2">
        <v>48000</v>
      </c>
      <c r="I71" s="1">
        <v>3</v>
      </c>
      <c r="J71" s="1">
        <v>2</v>
      </c>
      <c r="M71" s="1">
        <v>3</v>
      </c>
      <c r="P71" s="1" t="s">
        <v>62</v>
      </c>
      <c r="Q71" s="1" t="s">
        <v>68</v>
      </c>
      <c r="R71" s="3">
        <v>85000</v>
      </c>
      <c r="S71" s="2">
        <v>6.15</v>
      </c>
      <c r="T71" s="2"/>
      <c r="U71" s="1" t="s">
        <v>62</v>
      </c>
      <c r="V71" s="1" t="s">
        <v>68</v>
      </c>
      <c r="W71" s="3">
        <v>200000</v>
      </c>
      <c r="X71" s="2">
        <v>6.25</v>
      </c>
      <c r="Y71" s="2"/>
      <c r="Z71" s="1" t="s">
        <v>64</v>
      </c>
      <c r="AE71" s="1" t="s">
        <v>64</v>
      </c>
      <c r="AJ71" s="1" t="s">
        <v>64</v>
      </c>
      <c r="AS71" s="1" t="s">
        <v>62</v>
      </c>
      <c r="AT71" s="1" t="s">
        <v>63</v>
      </c>
      <c r="AV71" s="2">
        <v>25</v>
      </c>
      <c r="AX71" s="2">
        <v>25</v>
      </c>
      <c r="AZ71" s="2">
        <v>25</v>
      </c>
      <c r="BA71" s="1" t="s">
        <v>62</v>
      </c>
      <c r="BB71" s="1" t="s">
        <v>68</v>
      </c>
      <c r="BD71" s="2">
        <v>225</v>
      </c>
      <c r="BF71" s="1" t="s">
        <v>64</v>
      </c>
      <c r="BK71" s="1" t="s">
        <v>62</v>
      </c>
      <c r="BL71" s="1" t="s">
        <v>63</v>
      </c>
      <c r="BN71" s="2">
        <v>150</v>
      </c>
      <c r="BP71" s="1" t="s">
        <v>64</v>
      </c>
      <c r="BU71" s="1" t="s">
        <v>62</v>
      </c>
      <c r="BV71" s="1">
        <v>21</v>
      </c>
      <c r="BW71" s="1" t="s">
        <v>62</v>
      </c>
      <c r="BX71" s="2"/>
      <c r="BY71" s="2"/>
      <c r="BZ71" s="1" t="s">
        <v>62</v>
      </c>
      <c r="CA71" s="1">
        <v>2</v>
      </c>
      <c r="CB71" s="1" t="s">
        <v>62</v>
      </c>
      <c r="CC71" s="2">
        <v>392</v>
      </c>
      <c r="CD71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0.08</v>
      </c>
      <c r="CE71" s="1" t="s">
        <v>62</v>
      </c>
      <c r="CF71" s="1">
        <v>1</v>
      </c>
      <c r="CG71" s="1" t="s">
        <v>62</v>
      </c>
      <c r="CH71" s="2">
        <v>12</v>
      </c>
      <c r="CI71" s="2"/>
      <c r="CJ71" s="1" t="s">
        <v>64</v>
      </c>
      <c r="CO71" s="1" t="s">
        <v>64</v>
      </c>
      <c r="CP71" s="2">
        <v>20000</v>
      </c>
    </row>
    <row r="72" spans="1:94" x14ac:dyDescent="0.3">
      <c r="A72" s="6" t="s">
        <v>248</v>
      </c>
      <c r="B72" s="11" t="s">
        <v>343</v>
      </c>
      <c r="C72" s="12" t="s">
        <v>279</v>
      </c>
      <c r="D72" s="1" t="s">
        <v>95</v>
      </c>
      <c r="E72" s="1" t="s">
        <v>66</v>
      </c>
      <c r="P72" s="1" t="s">
        <v>62</v>
      </c>
      <c r="Q72" s="1" t="s">
        <v>63</v>
      </c>
      <c r="R72" s="3">
        <v>4751</v>
      </c>
      <c r="S72" s="2">
        <v>5.69</v>
      </c>
      <c r="T72" s="2"/>
      <c r="U72" s="1" t="s">
        <v>64</v>
      </c>
      <c r="X72" s="2"/>
      <c r="Y72" s="2"/>
      <c r="Z72" s="1" t="s">
        <v>64</v>
      </c>
      <c r="AE72" s="1" t="s">
        <v>64</v>
      </c>
      <c r="AJ72" s="1" t="s">
        <v>64</v>
      </c>
      <c r="AS72" s="1" t="s">
        <v>64</v>
      </c>
      <c r="BA72" s="1" t="s">
        <v>62</v>
      </c>
      <c r="BB72" s="1" t="s">
        <v>63</v>
      </c>
      <c r="BD72" s="2">
        <v>125</v>
      </c>
      <c r="BF72" s="1" t="s">
        <v>62</v>
      </c>
      <c r="BG72" s="1" t="s">
        <v>63</v>
      </c>
      <c r="BI72" s="2">
        <v>150</v>
      </c>
      <c r="BK72" s="1" t="s">
        <v>64</v>
      </c>
      <c r="BP72" s="1" t="s">
        <v>64</v>
      </c>
      <c r="BU72" s="1" t="s">
        <v>62</v>
      </c>
      <c r="BV72" s="1">
        <v>11</v>
      </c>
      <c r="BW72" s="1" t="s">
        <v>62</v>
      </c>
      <c r="BX72" s="2">
        <v>100</v>
      </c>
      <c r="BY72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2.0408163265306121E-2</v>
      </c>
      <c r="BZ72" s="1" t="s">
        <v>64</v>
      </c>
      <c r="CD72" s="2"/>
      <c r="CE72" s="1" t="s">
        <v>64</v>
      </c>
      <c r="CI72" s="2"/>
      <c r="CJ72" s="1" t="s">
        <v>62</v>
      </c>
      <c r="CK72" s="1">
        <v>54</v>
      </c>
      <c r="CL72" s="2">
        <v>2.2599999999999998</v>
      </c>
      <c r="CM72" s="1" t="s">
        <v>62</v>
      </c>
      <c r="CN72" s="1" t="s">
        <v>373</v>
      </c>
      <c r="CO72" s="1" t="s">
        <v>62</v>
      </c>
    </row>
    <row r="73" spans="1:94" x14ac:dyDescent="0.3">
      <c r="A73" s="7" t="s">
        <v>219</v>
      </c>
      <c r="B73" s="11" t="s">
        <v>344</v>
      </c>
      <c r="C73" s="12" t="s">
        <v>272</v>
      </c>
      <c r="D73" s="1" t="s">
        <v>220</v>
      </c>
      <c r="E73" s="1" t="s">
        <v>66</v>
      </c>
      <c r="P73" s="1" t="s">
        <v>62</v>
      </c>
      <c r="Q73" s="1" t="s">
        <v>63</v>
      </c>
      <c r="R73" s="3">
        <v>5135</v>
      </c>
      <c r="S73" s="2">
        <v>5.8</v>
      </c>
      <c r="T73" s="2"/>
      <c r="U73" s="1" t="s">
        <v>62</v>
      </c>
      <c r="V73" s="1" t="s">
        <v>63</v>
      </c>
      <c r="W73" s="3">
        <v>4261</v>
      </c>
      <c r="X73" s="2">
        <v>5.07</v>
      </c>
      <c r="Y73" s="2"/>
      <c r="Z73" s="1" t="s">
        <v>64</v>
      </c>
      <c r="AE73" s="1" t="s">
        <v>64</v>
      </c>
      <c r="AJ73" s="1" t="s">
        <v>64</v>
      </c>
      <c r="AS73" s="1" t="s">
        <v>64</v>
      </c>
      <c r="BA73" s="1" t="s">
        <v>62</v>
      </c>
      <c r="BB73" s="1" t="s">
        <v>63</v>
      </c>
      <c r="BD73" s="2">
        <v>188</v>
      </c>
      <c r="BE73" s="2">
        <v>1800</v>
      </c>
      <c r="BF73" s="1" t="s">
        <v>62</v>
      </c>
      <c r="BG73" s="1" t="s">
        <v>63</v>
      </c>
      <c r="BI73" s="2">
        <v>225</v>
      </c>
      <c r="BJ73" s="2">
        <v>2400</v>
      </c>
      <c r="BK73" s="1" t="s">
        <v>64</v>
      </c>
      <c r="BP73" s="1" t="s">
        <v>64</v>
      </c>
      <c r="BU73" s="1" t="s">
        <v>62</v>
      </c>
      <c r="BV73" s="1">
        <v>10</v>
      </c>
      <c r="BW73" s="1" t="s">
        <v>62</v>
      </c>
      <c r="BX73" s="2">
        <v>277</v>
      </c>
      <c r="BY73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5.6530612244897957E-2</v>
      </c>
      <c r="BZ73" s="1" t="s">
        <v>64</v>
      </c>
      <c r="CD73" s="2"/>
      <c r="CE73" s="1" t="s">
        <v>64</v>
      </c>
      <c r="CI73" s="2"/>
      <c r="CJ73" s="1" t="s">
        <v>62</v>
      </c>
      <c r="CK73" s="1">
        <v>135</v>
      </c>
      <c r="CL73" s="2">
        <v>50</v>
      </c>
      <c r="CM73" s="1" t="s">
        <v>64</v>
      </c>
      <c r="CO73" s="1" t="s">
        <v>64</v>
      </c>
      <c r="CP73" s="2">
        <v>12142</v>
      </c>
    </row>
    <row r="74" spans="1:94" x14ac:dyDescent="0.3">
      <c r="A74" s="7" t="s">
        <v>146</v>
      </c>
      <c r="B74" s="9" t="s">
        <v>345</v>
      </c>
      <c r="C74" s="12" t="s">
        <v>272</v>
      </c>
      <c r="D74" s="1" t="s">
        <v>147</v>
      </c>
      <c r="E74" s="1" t="s">
        <v>81</v>
      </c>
      <c r="P74" s="1" t="s">
        <v>62</v>
      </c>
      <c r="Q74" s="1" t="s">
        <v>148</v>
      </c>
      <c r="R74" s="3">
        <v>4303</v>
      </c>
      <c r="S74" s="2">
        <v>6.29</v>
      </c>
      <c r="T74" s="2"/>
      <c r="U74" s="1" t="s">
        <v>64</v>
      </c>
      <c r="Z74" s="1" t="s">
        <v>62</v>
      </c>
      <c r="AA74" s="1" t="s">
        <v>148</v>
      </c>
      <c r="AB74" s="3">
        <v>6635</v>
      </c>
      <c r="AC74" s="2">
        <v>6.49</v>
      </c>
      <c r="AD74" s="2"/>
      <c r="AE74" s="1" t="s">
        <v>64</v>
      </c>
      <c r="AJ74" s="1" t="s">
        <v>64</v>
      </c>
      <c r="AS74" s="1" t="s">
        <v>62</v>
      </c>
      <c r="AT74" s="1" t="s">
        <v>63</v>
      </c>
      <c r="AU74" s="2">
        <v>5</v>
      </c>
      <c r="AW74" s="2">
        <v>5</v>
      </c>
      <c r="AY74" s="2">
        <v>5</v>
      </c>
      <c r="BA74" s="1" t="s">
        <v>64</v>
      </c>
      <c r="BF74" s="1" t="s">
        <v>64</v>
      </c>
      <c r="BK74" s="1" t="s">
        <v>64</v>
      </c>
      <c r="BP74" s="1" t="s">
        <v>64</v>
      </c>
      <c r="BU74" s="1" t="s">
        <v>62</v>
      </c>
      <c r="BV74" s="1">
        <v>29</v>
      </c>
      <c r="BW74" s="1" t="s">
        <v>62</v>
      </c>
      <c r="BX74" s="2">
        <v>1500</v>
      </c>
      <c r="BY74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0.30612244897959184</v>
      </c>
      <c r="BZ74" s="1" t="s">
        <v>64</v>
      </c>
      <c r="CD74" s="2"/>
      <c r="CE74" s="1" t="s">
        <v>64</v>
      </c>
      <c r="CI74" s="2"/>
      <c r="CJ74" s="1" t="s">
        <v>64</v>
      </c>
      <c r="CO74" s="1" t="s">
        <v>64</v>
      </c>
      <c r="CP74" s="2">
        <v>7600</v>
      </c>
    </row>
    <row r="75" spans="1:94" x14ac:dyDescent="0.3">
      <c r="A75" s="7" t="s">
        <v>224</v>
      </c>
      <c r="B75" s="11" t="s">
        <v>346</v>
      </c>
      <c r="C75" s="12" t="s">
        <v>272</v>
      </c>
      <c r="D75" s="1" t="s">
        <v>225</v>
      </c>
      <c r="E75" s="1" t="s">
        <v>431</v>
      </c>
      <c r="G75" s="1">
        <v>5</v>
      </c>
      <c r="H75" s="2">
        <v>38400</v>
      </c>
      <c r="I75" s="1">
        <v>1</v>
      </c>
      <c r="M75" s="1">
        <v>2</v>
      </c>
      <c r="N75" s="1">
        <v>1</v>
      </c>
      <c r="P75" s="1" t="s">
        <v>62</v>
      </c>
      <c r="Q75" s="1" t="s">
        <v>68</v>
      </c>
      <c r="R75" s="3">
        <v>17000</v>
      </c>
      <c r="S75" s="2">
        <v>5.25</v>
      </c>
      <c r="T75" s="2">
        <v>0.12</v>
      </c>
      <c r="U75" s="1" t="s">
        <v>62</v>
      </c>
      <c r="V75" s="1" t="s">
        <v>68</v>
      </c>
      <c r="W75" s="3">
        <v>165000</v>
      </c>
      <c r="X75" s="2">
        <v>5.25</v>
      </c>
      <c r="Y75" s="2">
        <v>0.12</v>
      </c>
      <c r="Z75" s="1" t="s">
        <v>64</v>
      </c>
      <c r="AE75" s="1" t="s">
        <v>64</v>
      </c>
      <c r="AJ75" s="1" t="s">
        <v>62</v>
      </c>
      <c r="AK75" s="1" t="s">
        <v>68</v>
      </c>
      <c r="AN75" s="2">
        <v>100</v>
      </c>
      <c r="AP75" s="2">
        <v>600</v>
      </c>
      <c r="AR75" s="2">
        <v>800</v>
      </c>
      <c r="AS75" s="1" t="s">
        <v>64</v>
      </c>
      <c r="BA75" s="1" t="s">
        <v>64</v>
      </c>
      <c r="BF75" s="1" t="s">
        <v>64</v>
      </c>
      <c r="BK75" s="1" t="s">
        <v>62</v>
      </c>
      <c r="BL75" s="1" t="s">
        <v>68</v>
      </c>
      <c r="BN75" s="2">
        <v>250</v>
      </c>
      <c r="BP75" s="1" t="s">
        <v>62</v>
      </c>
      <c r="BQ75" s="1" t="s">
        <v>68</v>
      </c>
      <c r="BS75" s="2">
        <v>400</v>
      </c>
      <c r="BU75" s="1" t="s">
        <v>62</v>
      </c>
      <c r="BV75" s="1">
        <v>25</v>
      </c>
      <c r="BW75" s="1" t="s">
        <v>64</v>
      </c>
      <c r="BX75" s="2">
        <v>735</v>
      </c>
      <c r="BY75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0.15</v>
      </c>
      <c r="BZ75" s="1" t="s">
        <v>62</v>
      </c>
      <c r="CA75" s="1">
        <v>2</v>
      </c>
      <c r="CB75" s="1" t="s">
        <v>64</v>
      </c>
      <c r="CC75" s="2">
        <v>735</v>
      </c>
      <c r="CD75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0.15</v>
      </c>
      <c r="CE75" s="1" t="s">
        <v>62</v>
      </c>
      <c r="CF75" s="1">
        <v>2</v>
      </c>
      <c r="CG75" s="1" t="s">
        <v>64</v>
      </c>
      <c r="CH75" s="2">
        <v>0</v>
      </c>
      <c r="CI75" s="2"/>
      <c r="CJ75" s="1" t="s">
        <v>64</v>
      </c>
      <c r="CO75" s="1" t="s">
        <v>64</v>
      </c>
      <c r="CP75" s="2">
        <v>35000</v>
      </c>
    </row>
    <row r="76" spans="1:94" x14ac:dyDescent="0.3">
      <c r="A76" s="6" t="s">
        <v>249</v>
      </c>
      <c r="B76" s="11" t="s">
        <v>347</v>
      </c>
      <c r="C76" s="12" t="s">
        <v>272</v>
      </c>
      <c r="D76" s="1" t="s">
        <v>141</v>
      </c>
      <c r="E76" s="1" t="s">
        <v>66</v>
      </c>
      <c r="M76" s="1">
        <v>2</v>
      </c>
      <c r="P76" s="1" t="s">
        <v>62</v>
      </c>
      <c r="Q76" s="1" t="s">
        <v>68</v>
      </c>
      <c r="R76" s="3">
        <v>9000</v>
      </c>
      <c r="S76" s="2">
        <v>6.59</v>
      </c>
      <c r="T76" s="2">
        <v>0.35</v>
      </c>
      <c r="U76" s="1" t="s">
        <v>64</v>
      </c>
      <c r="Z76" s="1" t="s">
        <v>64</v>
      </c>
      <c r="AE76" s="1" t="s">
        <v>64</v>
      </c>
      <c r="AJ76" s="1" t="s">
        <v>64</v>
      </c>
      <c r="AS76" s="1" t="s">
        <v>64</v>
      </c>
      <c r="BA76" s="1" t="s">
        <v>64</v>
      </c>
      <c r="BF76" s="1" t="s">
        <v>64</v>
      </c>
      <c r="BK76" s="1" t="s">
        <v>64</v>
      </c>
      <c r="BP76" s="1" t="s">
        <v>62</v>
      </c>
      <c r="BQ76" s="1" t="s">
        <v>63</v>
      </c>
      <c r="BR76" s="2">
        <v>35</v>
      </c>
      <c r="BU76" s="1" t="s">
        <v>62</v>
      </c>
      <c r="BV76" s="1">
        <v>14</v>
      </c>
      <c r="BW76" s="1" t="s">
        <v>62</v>
      </c>
      <c r="BX76" s="2">
        <v>403</v>
      </c>
      <c r="BY76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8.2244897959183674E-2</v>
      </c>
      <c r="BZ76" s="1" t="s">
        <v>64</v>
      </c>
      <c r="CD76" s="2"/>
      <c r="CE76" s="1" t="s">
        <v>64</v>
      </c>
      <c r="CI76" s="2"/>
      <c r="CJ76" s="1" t="s">
        <v>64</v>
      </c>
      <c r="CO76" s="1" t="s">
        <v>64</v>
      </c>
      <c r="CP76" s="2">
        <v>80000</v>
      </c>
    </row>
    <row r="77" spans="1:94" x14ac:dyDescent="0.3">
      <c r="A77" s="7" t="s">
        <v>77</v>
      </c>
      <c r="B77" s="11" t="s">
        <v>348</v>
      </c>
      <c r="C77" s="12" t="s">
        <v>281</v>
      </c>
      <c r="D77" s="1" t="s">
        <v>78</v>
      </c>
      <c r="E77" s="1" t="s">
        <v>61</v>
      </c>
      <c r="F77" s="2"/>
      <c r="I77" s="1">
        <v>1</v>
      </c>
      <c r="J77" s="1">
        <v>1</v>
      </c>
      <c r="M77" s="1">
        <v>5</v>
      </c>
      <c r="P77" s="1" t="s">
        <v>62</v>
      </c>
      <c r="Q77" s="1" t="s">
        <v>68</v>
      </c>
      <c r="R77" s="3">
        <v>35226</v>
      </c>
      <c r="S77" s="2">
        <v>6.5</v>
      </c>
      <c r="T77" s="2">
        <v>0.14000000000000001</v>
      </c>
      <c r="U77" s="1" t="s">
        <v>62</v>
      </c>
      <c r="V77" s="1" t="s">
        <v>68</v>
      </c>
      <c r="W77" s="3">
        <v>721395</v>
      </c>
      <c r="X77" s="2">
        <v>6.69</v>
      </c>
      <c r="Y77" s="2">
        <v>0.14000000000000001</v>
      </c>
      <c r="Z77" s="1" t="s">
        <v>64</v>
      </c>
      <c r="AE77" s="1" t="s">
        <v>64</v>
      </c>
      <c r="AJ77" s="1" t="s">
        <v>62</v>
      </c>
      <c r="AK77" s="1" t="s">
        <v>400</v>
      </c>
      <c r="AM77" s="2">
        <v>50</v>
      </c>
      <c r="AO77" s="2">
        <v>85</v>
      </c>
      <c r="AQ77" s="2">
        <v>100</v>
      </c>
      <c r="AR77" s="2">
        <v>100</v>
      </c>
      <c r="AS77" s="1" t="s">
        <v>62</v>
      </c>
      <c r="AT77" s="1" t="s">
        <v>79</v>
      </c>
      <c r="AU77" s="2">
        <v>10</v>
      </c>
      <c r="AV77" s="2">
        <v>50</v>
      </c>
      <c r="AW77" s="2">
        <v>15</v>
      </c>
      <c r="AX77" s="2">
        <v>75</v>
      </c>
      <c r="AY77" s="2">
        <v>25</v>
      </c>
      <c r="AZ77" s="2">
        <v>100</v>
      </c>
      <c r="BA77" s="1" t="s">
        <v>62</v>
      </c>
      <c r="BB77" s="1" t="s">
        <v>69</v>
      </c>
      <c r="BD77" s="2">
        <v>210</v>
      </c>
      <c r="BF77" s="1" t="s">
        <v>62</v>
      </c>
      <c r="BG77" s="1" t="s">
        <v>69</v>
      </c>
      <c r="BI77" s="2">
        <v>210</v>
      </c>
      <c r="BK77" s="1" t="s">
        <v>64</v>
      </c>
      <c r="BP77" s="1" t="s">
        <v>62</v>
      </c>
      <c r="BQ77" s="1" t="s">
        <v>68</v>
      </c>
      <c r="BR77" s="2">
        <v>55</v>
      </c>
      <c r="BU77" s="1" t="s">
        <v>62</v>
      </c>
      <c r="BV77" s="1">
        <v>38</v>
      </c>
      <c r="BW77" s="1" t="s">
        <v>62</v>
      </c>
      <c r="BX77" s="2">
        <v>652</v>
      </c>
      <c r="BY77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0.13306122448979593</v>
      </c>
      <c r="BZ77" s="1" t="s">
        <v>62</v>
      </c>
      <c r="CA77" s="1">
        <v>7</v>
      </c>
      <c r="CB77" s="1" t="s">
        <v>62</v>
      </c>
      <c r="CC77" s="2">
        <v>1029</v>
      </c>
      <c r="CD77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0.21</v>
      </c>
      <c r="CE77" s="1" t="s">
        <v>62</v>
      </c>
      <c r="CF77" s="1">
        <v>4</v>
      </c>
      <c r="CG77" s="1" t="s">
        <v>62</v>
      </c>
      <c r="CH77" s="2">
        <v>784</v>
      </c>
      <c r="CI77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0.16</v>
      </c>
      <c r="CJ77" s="1" t="s">
        <v>62</v>
      </c>
      <c r="CK77" s="1">
        <v>220</v>
      </c>
      <c r="CL77" s="2">
        <v>130</v>
      </c>
      <c r="CM77" s="1" t="s">
        <v>64</v>
      </c>
      <c r="CO77" s="1" t="s">
        <v>64</v>
      </c>
      <c r="CP77" s="2">
        <v>230000</v>
      </c>
    </row>
    <row r="78" spans="1:94" x14ac:dyDescent="0.3">
      <c r="A78" s="7" t="s">
        <v>72</v>
      </c>
      <c r="B78" s="11" t="s">
        <v>349</v>
      </c>
      <c r="C78" s="12" t="s">
        <v>279</v>
      </c>
      <c r="D78" s="1" t="s">
        <v>73</v>
      </c>
      <c r="E78" s="1" t="s">
        <v>61</v>
      </c>
      <c r="F78" s="2">
        <v>3506</v>
      </c>
      <c r="P78" s="1" t="s">
        <v>64</v>
      </c>
      <c r="U78" s="1" t="s">
        <v>64</v>
      </c>
      <c r="Z78" s="1" t="s">
        <v>64</v>
      </c>
      <c r="AE78" s="1" t="s">
        <v>64</v>
      </c>
      <c r="AJ78" s="1" t="s">
        <v>64</v>
      </c>
      <c r="AS78" s="1" t="s">
        <v>64</v>
      </c>
      <c r="BA78" s="1" t="s">
        <v>64</v>
      </c>
      <c r="BF78" s="1" t="s">
        <v>64</v>
      </c>
      <c r="BK78" s="1" t="s">
        <v>64</v>
      </c>
      <c r="BP78" s="1" t="s">
        <v>64</v>
      </c>
      <c r="BU78" s="1" t="s">
        <v>62</v>
      </c>
      <c r="BV78" s="1">
        <v>15</v>
      </c>
      <c r="BW78" s="1" t="s">
        <v>62</v>
      </c>
      <c r="BX78" s="2">
        <v>325</v>
      </c>
      <c r="BY78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6.6326530612244902E-2</v>
      </c>
      <c r="BZ78" s="1" t="s">
        <v>64</v>
      </c>
      <c r="CD78" s="2"/>
      <c r="CE78" s="1" t="s">
        <v>64</v>
      </c>
      <c r="CI78" s="2"/>
      <c r="CJ78" s="1" t="s">
        <v>62</v>
      </c>
      <c r="CK78" s="1">
        <v>15</v>
      </c>
      <c r="CL78" s="2">
        <v>0</v>
      </c>
      <c r="CM78" s="1" t="s">
        <v>62</v>
      </c>
      <c r="CN78" s="1" t="s">
        <v>373</v>
      </c>
      <c r="CO78" s="1" t="s">
        <v>64</v>
      </c>
      <c r="CP78" s="2">
        <v>32000</v>
      </c>
    </row>
    <row r="79" spans="1:94" x14ac:dyDescent="0.3">
      <c r="A79" s="7" t="s">
        <v>250</v>
      </c>
      <c r="B79" s="9" t="s">
        <v>350</v>
      </c>
      <c r="C79" s="12" t="s">
        <v>279</v>
      </c>
      <c r="D79" s="1" t="s">
        <v>82</v>
      </c>
      <c r="E79" s="1" t="s">
        <v>83</v>
      </c>
      <c r="P79" s="1" t="s">
        <v>62</v>
      </c>
      <c r="Q79" s="1" t="s">
        <v>63</v>
      </c>
      <c r="R79" s="3">
        <v>3249</v>
      </c>
      <c r="S79" s="2">
        <v>6.9</v>
      </c>
      <c r="T79" s="2">
        <v>0.1</v>
      </c>
      <c r="U79" s="1" t="s">
        <v>64</v>
      </c>
      <c r="Z79" s="1" t="s">
        <v>64</v>
      </c>
      <c r="AE79" s="1" t="s">
        <v>64</v>
      </c>
      <c r="AJ79" s="1" t="s">
        <v>64</v>
      </c>
      <c r="AS79" s="1" t="s">
        <v>62</v>
      </c>
      <c r="AT79" s="1" t="s">
        <v>63</v>
      </c>
      <c r="AV79" s="2">
        <v>30</v>
      </c>
      <c r="AX79" s="2">
        <v>30</v>
      </c>
      <c r="BA79" s="1" t="s">
        <v>64</v>
      </c>
      <c r="BF79" s="1" t="s">
        <v>64</v>
      </c>
      <c r="BK79" s="1" t="s">
        <v>64</v>
      </c>
      <c r="BP79" s="1" t="s">
        <v>64</v>
      </c>
      <c r="BU79" s="1" t="s">
        <v>62</v>
      </c>
      <c r="BV79" s="1">
        <v>17</v>
      </c>
      <c r="BW79" s="1" t="s">
        <v>62</v>
      </c>
      <c r="BX79" s="2">
        <v>392</v>
      </c>
      <c r="BY79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0.08</v>
      </c>
      <c r="BZ79" s="1" t="s">
        <v>64</v>
      </c>
      <c r="CD79" s="2"/>
      <c r="CE79" s="1" t="s">
        <v>64</v>
      </c>
      <c r="CI79" s="2"/>
      <c r="CJ79" s="1" t="s">
        <v>64</v>
      </c>
      <c r="CO79" s="1" t="s">
        <v>62</v>
      </c>
    </row>
    <row r="80" spans="1:94" x14ac:dyDescent="0.3">
      <c r="A80" s="7" t="s">
        <v>117</v>
      </c>
      <c r="B80" s="11" t="s">
        <v>351</v>
      </c>
      <c r="C80" s="12" t="s">
        <v>281</v>
      </c>
      <c r="D80" s="1" t="s">
        <v>118</v>
      </c>
      <c r="E80" s="1" t="s">
        <v>61</v>
      </c>
      <c r="F80" s="2"/>
      <c r="I80" s="1">
        <v>1</v>
      </c>
      <c r="J80" s="1">
        <v>2</v>
      </c>
      <c r="L80" s="1">
        <v>2</v>
      </c>
      <c r="M80" s="1">
        <v>5</v>
      </c>
      <c r="N80" s="1">
        <v>2</v>
      </c>
      <c r="P80" s="1" t="s">
        <v>62</v>
      </c>
      <c r="Q80" s="1" t="s">
        <v>68</v>
      </c>
      <c r="R80" s="3">
        <v>55013</v>
      </c>
      <c r="S80" s="2">
        <v>6.59</v>
      </c>
      <c r="T80" s="2">
        <v>0.08</v>
      </c>
      <c r="U80" s="1" t="s">
        <v>62</v>
      </c>
      <c r="V80" s="1" t="s">
        <v>68</v>
      </c>
      <c r="W80" s="3">
        <v>1641871</v>
      </c>
      <c r="X80" s="2"/>
      <c r="Y80" s="2">
        <v>0.08</v>
      </c>
      <c r="Z80" s="1" t="s">
        <v>64</v>
      </c>
      <c r="AE80" s="1" t="s">
        <v>64</v>
      </c>
      <c r="AJ80" s="1" t="s">
        <v>62</v>
      </c>
      <c r="AK80" s="1" t="s">
        <v>63</v>
      </c>
      <c r="AM80" s="2">
        <v>18</v>
      </c>
      <c r="AO80" s="2">
        <v>18</v>
      </c>
      <c r="AP80" s="2">
        <v>38</v>
      </c>
      <c r="AQ80" s="2">
        <v>38</v>
      </c>
      <c r="AR80" s="2">
        <v>87</v>
      </c>
      <c r="AS80" s="1" t="s">
        <v>62</v>
      </c>
      <c r="AT80" s="1" t="s">
        <v>63</v>
      </c>
      <c r="AU80" s="2">
        <v>8</v>
      </c>
      <c r="AV80" s="2">
        <v>240</v>
      </c>
      <c r="AW80" s="2">
        <v>8</v>
      </c>
      <c r="AX80" s="2">
        <v>240</v>
      </c>
      <c r="AY80" s="2">
        <v>8</v>
      </c>
      <c r="AZ80" s="2">
        <v>240</v>
      </c>
      <c r="BA80" s="1" t="s">
        <v>62</v>
      </c>
      <c r="BB80" s="1" t="s">
        <v>63</v>
      </c>
      <c r="BC80" s="2">
        <v>10</v>
      </c>
      <c r="BD80" s="2">
        <v>234</v>
      </c>
      <c r="BF80" s="1" t="s">
        <v>64</v>
      </c>
      <c r="BK80" s="1" t="s">
        <v>64</v>
      </c>
      <c r="BP80" s="1" t="s">
        <v>64</v>
      </c>
      <c r="BU80" s="1" t="s">
        <v>62</v>
      </c>
      <c r="BV80" s="1">
        <v>8</v>
      </c>
      <c r="BW80" s="1" t="s">
        <v>62</v>
      </c>
      <c r="BX80" s="2">
        <v>588</v>
      </c>
      <c r="BY80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0.12</v>
      </c>
      <c r="BZ80" s="1" t="s">
        <v>62</v>
      </c>
      <c r="CA80" s="1">
        <v>5</v>
      </c>
      <c r="CB80" s="1" t="s">
        <v>62</v>
      </c>
      <c r="CC80" s="2">
        <v>588</v>
      </c>
      <c r="CD80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0.12</v>
      </c>
      <c r="CE80" s="1" t="s">
        <v>62</v>
      </c>
      <c r="CF80" s="1">
        <v>13</v>
      </c>
      <c r="CG80" s="1" t="s">
        <v>62</v>
      </c>
      <c r="CH80" s="2">
        <v>931</v>
      </c>
      <c r="CI80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0.19</v>
      </c>
      <c r="CJ80" s="1" t="s">
        <v>62</v>
      </c>
      <c r="CK80" s="1">
        <v>337</v>
      </c>
      <c r="CL80" s="2">
        <v>64.290000000000006</v>
      </c>
      <c r="CM80" s="1" t="s">
        <v>64</v>
      </c>
      <c r="CO80" s="1" t="s">
        <v>64</v>
      </c>
      <c r="CP80" s="2">
        <v>287958</v>
      </c>
    </row>
    <row r="81" spans="1:94" x14ac:dyDescent="0.3">
      <c r="A81" s="6" t="s">
        <v>251</v>
      </c>
      <c r="B81" s="11" t="s">
        <v>352</v>
      </c>
      <c r="C81" s="12" t="s">
        <v>272</v>
      </c>
      <c r="D81" s="1" t="s">
        <v>119</v>
      </c>
      <c r="E81" s="1" t="s">
        <v>61</v>
      </c>
      <c r="F81" s="2">
        <v>10000</v>
      </c>
      <c r="P81" s="1" t="s">
        <v>62</v>
      </c>
      <c r="Q81" s="1" t="s">
        <v>63</v>
      </c>
      <c r="R81" s="3">
        <v>6402</v>
      </c>
      <c r="S81" s="2">
        <v>6</v>
      </c>
      <c r="T81" s="2"/>
      <c r="U81" s="1" t="s">
        <v>64</v>
      </c>
      <c r="Z81" s="1" t="s">
        <v>64</v>
      </c>
      <c r="AE81" s="1" t="s">
        <v>64</v>
      </c>
      <c r="AJ81" s="1" t="s">
        <v>64</v>
      </c>
      <c r="AS81" s="1" t="s">
        <v>64</v>
      </c>
      <c r="BA81" s="1" t="s">
        <v>62</v>
      </c>
      <c r="BB81" s="1" t="s">
        <v>63</v>
      </c>
      <c r="BD81" s="2">
        <v>90</v>
      </c>
      <c r="BF81" s="1" t="s">
        <v>64</v>
      </c>
      <c r="BK81" s="1" t="s">
        <v>64</v>
      </c>
      <c r="BP81" s="1" t="s">
        <v>62</v>
      </c>
      <c r="BQ81" s="1" t="s">
        <v>63</v>
      </c>
      <c r="BS81" s="2">
        <v>300</v>
      </c>
      <c r="BU81" s="1" t="s">
        <v>62</v>
      </c>
      <c r="BV81" s="1">
        <v>1</v>
      </c>
      <c r="BW81" s="1" t="s">
        <v>62</v>
      </c>
      <c r="BX81" s="2">
        <v>1000</v>
      </c>
      <c r="BY81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0.20408163265306123</v>
      </c>
      <c r="BZ81" s="1" t="s">
        <v>64</v>
      </c>
      <c r="CD81" s="2"/>
      <c r="CE81" s="1" t="s">
        <v>64</v>
      </c>
      <c r="CI81" s="2"/>
      <c r="CJ81" s="1" t="s">
        <v>64</v>
      </c>
      <c r="CO81" s="1" t="s">
        <v>62</v>
      </c>
    </row>
    <row r="82" spans="1:94" x14ac:dyDescent="0.3">
      <c r="A82" s="7" t="s">
        <v>192</v>
      </c>
      <c r="B82" s="9" t="s">
        <v>353</v>
      </c>
      <c r="C82" s="12" t="s">
        <v>281</v>
      </c>
      <c r="D82" s="1" t="s">
        <v>193</v>
      </c>
      <c r="E82" s="1" t="s">
        <v>61</v>
      </c>
      <c r="F82" s="2"/>
      <c r="I82" s="1">
        <v>1</v>
      </c>
      <c r="P82" s="1" t="s">
        <v>62</v>
      </c>
      <c r="Q82" s="1" t="s">
        <v>63</v>
      </c>
      <c r="R82" s="3">
        <v>25899</v>
      </c>
      <c r="S82" s="2">
        <v>5.9</v>
      </c>
      <c r="T82" s="2"/>
      <c r="U82" s="1" t="s">
        <v>62</v>
      </c>
      <c r="V82" s="1" t="s">
        <v>63</v>
      </c>
      <c r="W82" s="3">
        <v>37621</v>
      </c>
      <c r="X82" s="2">
        <v>6.1</v>
      </c>
      <c r="Y82" s="2"/>
      <c r="Z82" s="1" t="s">
        <v>64</v>
      </c>
      <c r="AE82" s="1" t="s">
        <v>64</v>
      </c>
      <c r="AJ82" s="1" t="s">
        <v>64</v>
      </c>
      <c r="AS82" s="1" t="s">
        <v>64</v>
      </c>
      <c r="BA82" s="1" t="s">
        <v>62</v>
      </c>
      <c r="BB82" s="1" t="s">
        <v>63</v>
      </c>
      <c r="BD82" s="2">
        <v>135</v>
      </c>
      <c r="BF82" s="1" t="s">
        <v>64</v>
      </c>
      <c r="BK82" s="1" t="s">
        <v>64</v>
      </c>
      <c r="BP82" s="1" t="s">
        <v>62</v>
      </c>
      <c r="BQ82" s="1" t="s">
        <v>63</v>
      </c>
      <c r="BR82" s="2">
        <v>100</v>
      </c>
      <c r="BU82" s="1" t="s">
        <v>62</v>
      </c>
      <c r="BV82" s="1">
        <v>12</v>
      </c>
      <c r="BW82" s="1" t="s">
        <v>62</v>
      </c>
      <c r="BX82" s="2">
        <v>735</v>
      </c>
      <c r="BY82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0.15</v>
      </c>
      <c r="BZ82" s="1" t="s">
        <v>62</v>
      </c>
      <c r="CA82" s="1">
        <v>2</v>
      </c>
      <c r="CB82" s="1" t="s">
        <v>62</v>
      </c>
      <c r="CC82" s="2">
        <v>1323</v>
      </c>
      <c r="CD82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0.27</v>
      </c>
      <c r="CE82" s="1" t="s">
        <v>64</v>
      </c>
      <c r="CI82" s="2"/>
      <c r="CJ82" s="1" t="s">
        <v>64</v>
      </c>
      <c r="CO82" s="1" t="s">
        <v>64</v>
      </c>
      <c r="CP82" s="2">
        <v>100000</v>
      </c>
    </row>
    <row r="83" spans="1:94" x14ac:dyDescent="0.3">
      <c r="A83" s="6" t="s">
        <v>252</v>
      </c>
      <c r="B83" s="11" t="s">
        <v>354</v>
      </c>
      <c r="C83" s="12" t="s">
        <v>272</v>
      </c>
      <c r="D83" s="1" t="s">
        <v>153</v>
      </c>
      <c r="E83" s="1" t="s">
        <v>61</v>
      </c>
      <c r="F83" s="2">
        <v>54000</v>
      </c>
      <c r="I83" s="1">
        <v>1</v>
      </c>
      <c r="P83" s="1" t="s">
        <v>62</v>
      </c>
      <c r="Q83" s="1" t="s">
        <v>63</v>
      </c>
      <c r="R83" s="3">
        <v>6900</v>
      </c>
      <c r="S83" s="2">
        <v>5.79</v>
      </c>
      <c r="T83" s="2"/>
      <c r="U83" s="1" t="s">
        <v>62</v>
      </c>
      <c r="V83" s="1" t="s">
        <v>63</v>
      </c>
      <c r="W83" s="3">
        <v>20000</v>
      </c>
      <c r="X83" s="2">
        <v>5.49</v>
      </c>
      <c r="Y83" s="2"/>
      <c r="Z83" s="1" t="s">
        <v>64</v>
      </c>
      <c r="AE83" s="1" t="s">
        <v>64</v>
      </c>
      <c r="AJ83" s="1" t="s">
        <v>62</v>
      </c>
      <c r="AK83" s="1" t="s">
        <v>63</v>
      </c>
      <c r="AN83" s="2">
        <v>100</v>
      </c>
      <c r="AP83" s="2">
        <v>100</v>
      </c>
      <c r="AR83" s="2">
        <v>100</v>
      </c>
      <c r="AS83" s="1" t="s">
        <v>64</v>
      </c>
      <c r="BA83" s="1" t="s">
        <v>64</v>
      </c>
      <c r="BF83" s="1" t="s">
        <v>64</v>
      </c>
      <c r="BK83" s="1" t="s">
        <v>62</v>
      </c>
      <c r="BL83" s="1" t="s">
        <v>63</v>
      </c>
      <c r="BN83" s="2">
        <v>150</v>
      </c>
      <c r="BP83" s="1" t="s">
        <v>62</v>
      </c>
      <c r="BQ83" s="1" t="s">
        <v>63</v>
      </c>
      <c r="BR83" s="2">
        <v>50</v>
      </c>
      <c r="BU83" s="1" t="s">
        <v>62</v>
      </c>
      <c r="BV83" s="1">
        <v>14</v>
      </c>
      <c r="BW83" s="1" t="s">
        <v>62</v>
      </c>
      <c r="BX83" s="2">
        <v>475</v>
      </c>
      <c r="BY83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9.6938775510204078E-2</v>
      </c>
      <c r="BZ83" s="1" t="s">
        <v>62</v>
      </c>
      <c r="CA83" s="1">
        <v>1</v>
      </c>
      <c r="CB83" s="1" t="s">
        <v>62</v>
      </c>
      <c r="CC83" s="2">
        <v>475</v>
      </c>
      <c r="CD83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9.6938775510204078E-2</v>
      </c>
      <c r="CE83" s="1" t="s">
        <v>64</v>
      </c>
      <c r="CI83" s="2"/>
      <c r="CJ83" s="1" t="s">
        <v>62</v>
      </c>
      <c r="CK83" s="1">
        <v>200</v>
      </c>
      <c r="CL83" s="2">
        <v>125</v>
      </c>
      <c r="CM83" s="1" t="s">
        <v>62</v>
      </c>
      <c r="CN83" s="1" t="s">
        <v>373</v>
      </c>
      <c r="CO83" s="1" t="s">
        <v>64</v>
      </c>
      <c r="CP83" s="2">
        <v>150000</v>
      </c>
    </row>
    <row r="84" spans="1:94" x14ac:dyDescent="0.3">
      <c r="A84" s="7" t="s">
        <v>364</v>
      </c>
      <c r="B84" s="11" t="s">
        <v>366</v>
      </c>
      <c r="C84" s="12" t="s">
        <v>279</v>
      </c>
      <c r="D84" s="1" t="s">
        <v>228</v>
      </c>
      <c r="E84" s="1" t="s">
        <v>81</v>
      </c>
      <c r="M84" s="1">
        <v>2</v>
      </c>
      <c r="P84" s="1" t="s">
        <v>64</v>
      </c>
      <c r="U84" s="1" t="s">
        <v>64</v>
      </c>
      <c r="Z84" s="1" t="s">
        <v>64</v>
      </c>
      <c r="AE84" s="1" t="s">
        <v>64</v>
      </c>
      <c r="AJ84" s="1" t="s">
        <v>64</v>
      </c>
      <c r="AS84" s="1" t="s">
        <v>64</v>
      </c>
      <c r="BA84" s="1" t="s">
        <v>64</v>
      </c>
      <c r="BF84" s="1" t="s">
        <v>64</v>
      </c>
      <c r="BK84" s="1" t="s">
        <v>64</v>
      </c>
      <c r="BP84" s="1" t="s">
        <v>64</v>
      </c>
      <c r="BU84" s="1" t="s">
        <v>62</v>
      </c>
      <c r="BV84" s="1">
        <v>11</v>
      </c>
      <c r="BW84" s="1" t="s">
        <v>64</v>
      </c>
      <c r="BX84" s="2">
        <v>300</v>
      </c>
      <c r="BY84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6.1224489795918366E-2</v>
      </c>
      <c r="BZ84" s="1" t="s">
        <v>64</v>
      </c>
      <c r="CD84" s="2"/>
      <c r="CE84" s="1" t="s">
        <v>64</v>
      </c>
      <c r="CI84" s="2"/>
      <c r="CJ84" s="1" t="s">
        <v>64</v>
      </c>
      <c r="CO84" s="1" t="s">
        <v>64</v>
      </c>
      <c r="CP84" s="2">
        <v>7282</v>
      </c>
    </row>
    <row r="85" spans="1:94" x14ac:dyDescent="0.3">
      <c r="A85" s="6" t="s">
        <v>253</v>
      </c>
      <c r="B85" s="11" t="s">
        <v>355</v>
      </c>
      <c r="C85" s="12" t="s">
        <v>272</v>
      </c>
      <c r="D85" s="1" t="s">
        <v>84</v>
      </c>
      <c r="E85" s="1" t="s">
        <v>61</v>
      </c>
      <c r="F85" s="2">
        <v>79000</v>
      </c>
      <c r="I85" s="1">
        <v>1</v>
      </c>
      <c r="J85" s="1">
        <v>1</v>
      </c>
      <c r="P85" s="1" t="s">
        <v>62</v>
      </c>
      <c r="Q85" s="1" t="s">
        <v>63</v>
      </c>
      <c r="R85" s="3">
        <v>6581</v>
      </c>
      <c r="S85" s="2">
        <v>5.98</v>
      </c>
      <c r="T85" s="2"/>
      <c r="U85" s="1" t="s">
        <v>62</v>
      </c>
      <c r="V85" s="1" t="s">
        <v>63</v>
      </c>
      <c r="W85" s="3">
        <v>9477</v>
      </c>
      <c r="X85" s="2">
        <v>4.9800000000000004</v>
      </c>
      <c r="Y85" s="2"/>
      <c r="Z85" s="1" t="s">
        <v>64</v>
      </c>
      <c r="AE85" s="1" t="s">
        <v>64</v>
      </c>
      <c r="AJ85" s="1" t="s">
        <v>64</v>
      </c>
      <c r="AS85" s="1" t="s">
        <v>64</v>
      </c>
      <c r="BA85" s="1" t="s">
        <v>62</v>
      </c>
      <c r="BB85" s="1" t="s">
        <v>63</v>
      </c>
      <c r="BD85" s="2">
        <v>125</v>
      </c>
      <c r="BF85" s="1" t="s">
        <v>64</v>
      </c>
      <c r="BK85" s="1" t="s">
        <v>64</v>
      </c>
      <c r="BP85" s="1" t="s">
        <v>64</v>
      </c>
      <c r="BU85" s="1" t="s">
        <v>62</v>
      </c>
      <c r="BV85" s="1">
        <v>18</v>
      </c>
      <c r="BW85" s="1" t="s">
        <v>62</v>
      </c>
      <c r="BX85" s="2">
        <v>350</v>
      </c>
      <c r="BY85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7.1428571428571425E-2</v>
      </c>
      <c r="BZ85" s="1" t="s">
        <v>62</v>
      </c>
      <c r="CA85" s="1">
        <v>1</v>
      </c>
      <c r="CB85" s="1" t="s">
        <v>62</v>
      </c>
      <c r="CC85" s="2">
        <v>350</v>
      </c>
      <c r="CD85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7.1428571428571425E-2</v>
      </c>
      <c r="CE85" s="1" t="s">
        <v>62</v>
      </c>
      <c r="CF85" s="1">
        <v>1</v>
      </c>
      <c r="CG85" s="1" t="s">
        <v>62</v>
      </c>
      <c r="CH85" s="2">
        <v>350</v>
      </c>
      <c r="CI85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7.1428571428571425E-2</v>
      </c>
      <c r="CJ85" s="1" t="s">
        <v>62</v>
      </c>
      <c r="CK85" s="1">
        <v>80</v>
      </c>
      <c r="CL85" s="2">
        <v>80</v>
      </c>
      <c r="CM85" s="1" t="s">
        <v>64</v>
      </c>
      <c r="CO85" s="1" t="s">
        <v>64</v>
      </c>
      <c r="CP85" s="2">
        <v>73924</v>
      </c>
    </row>
    <row r="86" spans="1:94" x14ac:dyDescent="0.3">
      <c r="A86" s="5" t="s">
        <v>87</v>
      </c>
      <c r="B86" s="9" t="s">
        <v>356</v>
      </c>
      <c r="C86" s="12" t="s">
        <v>272</v>
      </c>
      <c r="D86" s="1" t="s">
        <v>88</v>
      </c>
      <c r="E86" s="1" t="s">
        <v>61</v>
      </c>
      <c r="F86" s="2">
        <v>8400</v>
      </c>
      <c r="M86" s="1">
        <v>3</v>
      </c>
      <c r="P86" s="1" t="s">
        <v>62</v>
      </c>
      <c r="Q86" s="1" t="s">
        <v>63</v>
      </c>
      <c r="R86" s="3">
        <v>15000</v>
      </c>
      <c r="S86" s="2">
        <v>4.59</v>
      </c>
      <c r="T86" s="2"/>
      <c r="U86" s="1" t="s">
        <v>64</v>
      </c>
      <c r="Z86" s="1" t="s">
        <v>64</v>
      </c>
      <c r="AE86" s="1" t="s">
        <v>64</v>
      </c>
      <c r="AJ86" s="1" t="s">
        <v>64</v>
      </c>
      <c r="AS86" s="1" t="s">
        <v>64</v>
      </c>
      <c r="BA86" s="1" t="s">
        <v>64</v>
      </c>
      <c r="BF86" s="1" t="s">
        <v>64</v>
      </c>
      <c r="BK86" s="1" t="s">
        <v>64</v>
      </c>
      <c r="BP86" s="1" t="s">
        <v>64</v>
      </c>
      <c r="BU86" s="1" t="s">
        <v>62</v>
      </c>
      <c r="BV86" s="1">
        <v>22</v>
      </c>
      <c r="BW86" s="1" t="s">
        <v>64</v>
      </c>
      <c r="BX86" s="2">
        <v>300</v>
      </c>
      <c r="BY86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6.1224489795918366E-2</v>
      </c>
      <c r="BZ86" s="1" t="s">
        <v>64</v>
      </c>
      <c r="CD86" s="2"/>
      <c r="CE86" s="1" t="s">
        <v>64</v>
      </c>
      <c r="CI86" s="2"/>
      <c r="CJ86" s="1" t="s">
        <v>62</v>
      </c>
      <c r="CK86" s="1">
        <v>62</v>
      </c>
      <c r="CL86" s="2">
        <v>175</v>
      </c>
      <c r="CM86" s="1" t="s">
        <v>62</v>
      </c>
      <c r="CN86" s="1" t="s">
        <v>371</v>
      </c>
      <c r="CO86" s="1" t="s">
        <v>64</v>
      </c>
      <c r="CP86" s="2">
        <v>37000</v>
      </c>
    </row>
    <row r="87" spans="1:94" x14ac:dyDescent="0.3">
      <c r="A87" s="7" t="s">
        <v>121</v>
      </c>
      <c r="B87" s="11" t="s">
        <v>357</v>
      </c>
      <c r="C87" s="12" t="s">
        <v>279</v>
      </c>
      <c r="D87" s="1" t="s">
        <v>122</v>
      </c>
      <c r="E87" s="1" t="s">
        <v>61</v>
      </c>
      <c r="F87" s="2">
        <v>1800</v>
      </c>
      <c r="P87" s="1" t="s">
        <v>64</v>
      </c>
      <c r="U87" s="1" t="s">
        <v>64</v>
      </c>
      <c r="Z87" s="1" t="s">
        <v>64</v>
      </c>
      <c r="AE87" s="1" t="s">
        <v>64</v>
      </c>
      <c r="AJ87" s="1" t="s">
        <v>64</v>
      </c>
      <c r="AS87" s="1" t="s">
        <v>62</v>
      </c>
      <c r="AT87" s="1" t="s">
        <v>63</v>
      </c>
      <c r="AU87" s="2">
        <v>15</v>
      </c>
      <c r="AW87" s="2">
        <v>15</v>
      </c>
      <c r="BA87" s="1" t="s">
        <v>64</v>
      </c>
      <c r="BF87" s="1" t="s">
        <v>64</v>
      </c>
      <c r="BK87" s="1" t="s">
        <v>64</v>
      </c>
      <c r="BP87" s="1" t="s">
        <v>64</v>
      </c>
      <c r="BU87" s="1" t="s">
        <v>62</v>
      </c>
      <c r="BV87" s="1">
        <v>15</v>
      </c>
      <c r="BW87" s="1" t="s">
        <v>62</v>
      </c>
      <c r="BX87" s="2">
        <v>0</v>
      </c>
      <c r="BY87" s="2"/>
      <c r="BZ87" s="1" t="s">
        <v>64</v>
      </c>
      <c r="CD87" s="2"/>
      <c r="CE87" s="1" t="s">
        <v>64</v>
      </c>
      <c r="CI87" s="2"/>
      <c r="CJ87" s="1" t="s">
        <v>64</v>
      </c>
      <c r="CO87" s="1" t="s">
        <v>62</v>
      </c>
    </row>
    <row r="88" spans="1:94" x14ac:dyDescent="0.3">
      <c r="A88" s="7" t="s">
        <v>212</v>
      </c>
      <c r="B88" s="11" t="s">
        <v>358</v>
      </c>
      <c r="C88" s="12" t="s">
        <v>272</v>
      </c>
      <c r="D88" s="1" t="s">
        <v>213</v>
      </c>
      <c r="E88" s="1" t="s">
        <v>431</v>
      </c>
      <c r="G88" s="1">
        <v>20</v>
      </c>
      <c r="H88" s="2">
        <v>40269</v>
      </c>
      <c r="I88" s="1">
        <v>1</v>
      </c>
      <c r="J88" s="1">
        <v>1</v>
      </c>
      <c r="K88" s="1">
        <v>1</v>
      </c>
      <c r="L88" s="1">
        <v>1</v>
      </c>
      <c r="M88" s="1">
        <v>6</v>
      </c>
      <c r="N88" s="1">
        <v>1</v>
      </c>
      <c r="P88" s="1" t="s">
        <v>62</v>
      </c>
      <c r="Q88" s="1" t="s">
        <v>68</v>
      </c>
      <c r="S88" s="2"/>
      <c r="T88" s="2">
        <v>7.0000000000000007E-2</v>
      </c>
      <c r="U88" s="1" t="s">
        <v>62</v>
      </c>
      <c r="V88" s="1" t="s">
        <v>68</v>
      </c>
      <c r="X88" s="2"/>
      <c r="Y88" s="2">
        <v>7.0000000000000007E-2</v>
      </c>
      <c r="Z88" s="1" t="s">
        <v>64</v>
      </c>
      <c r="AE88" s="1" t="s">
        <v>64</v>
      </c>
      <c r="AJ88" s="1" t="s">
        <v>64</v>
      </c>
      <c r="AS88" s="1" t="s">
        <v>62</v>
      </c>
      <c r="AT88" s="1" t="s">
        <v>68</v>
      </c>
      <c r="AU88" s="2">
        <v>5</v>
      </c>
      <c r="AW88" s="2">
        <v>10</v>
      </c>
      <c r="BA88" s="1" t="s">
        <v>64</v>
      </c>
      <c r="BF88" s="1" t="s">
        <v>64</v>
      </c>
      <c r="BK88" s="1" t="s">
        <v>62</v>
      </c>
      <c r="BL88" s="1" t="s">
        <v>68</v>
      </c>
      <c r="BN88" s="2">
        <v>220</v>
      </c>
      <c r="BP88" s="1" t="s">
        <v>62</v>
      </c>
      <c r="BQ88" s="1" t="s">
        <v>68</v>
      </c>
      <c r="BS88" s="2">
        <v>230</v>
      </c>
      <c r="BU88" s="1" t="s">
        <v>62</v>
      </c>
      <c r="BV88" s="1">
        <v>32</v>
      </c>
      <c r="BW88" s="1" t="s">
        <v>62</v>
      </c>
      <c r="BX88" s="2">
        <v>539</v>
      </c>
      <c r="BY88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0.11</v>
      </c>
      <c r="BZ88" s="1" t="s">
        <v>62</v>
      </c>
      <c r="CA88" s="1">
        <v>1</v>
      </c>
      <c r="CB88" s="1" t="s">
        <v>62</v>
      </c>
      <c r="CC88" s="2">
        <v>539</v>
      </c>
      <c r="CD88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0.11</v>
      </c>
      <c r="CE88" s="1" t="s">
        <v>64</v>
      </c>
      <c r="CI88" s="2"/>
      <c r="CJ88" s="1" t="s">
        <v>62</v>
      </c>
      <c r="CK88" s="1">
        <v>125</v>
      </c>
      <c r="CL88" s="2">
        <v>210.53</v>
      </c>
      <c r="CM88" s="1" t="s">
        <v>62</v>
      </c>
      <c r="CN88" s="1" t="s">
        <v>373</v>
      </c>
      <c r="CO88" s="1" t="s">
        <v>62</v>
      </c>
    </row>
    <row r="89" spans="1:94" x14ac:dyDescent="0.3">
      <c r="A89" s="8" t="s">
        <v>254</v>
      </c>
      <c r="B89" s="9" t="s">
        <v>190</v>
      </c>
      <c r="C89" s="12" t="s">
        <v>281</v>
      </c>
      <c r="D89" s="1" t="s">
        <v>191</v>
      </c>
      <c r="E89" s="1" t="s">
        <v>61</v>
      </c>
      <c r="F89" s="2">
        <v>108497</v>
      </c>
      <c r="I89" s="1">
        <v>2</v>
      </c>
      <c r="J89" s="1">
        <v>3</v>
      </c>
      <c r="K89" s="1">
        <v>2</v>
      </c>
      <c r="L89" s="1">
        <v>2</v>
      </c>
      <c r="M89" s="1">
        <v>10</v>
      </c>
      <c r="N89" s="1">
        <v>2</v>
      </c>
      <c r="P89" s="1" t="s">
        <v>62</v>
      </c>
      <c r="Q89" s="1" t="s">
        <v>68</v>
      </c>
      <c r="R89" s="3">
        <v>125984</v>
      </c>
      <c r="S89" s="2">
        <v>6.19</v>
      </c>
      <c r="T89" s="2">
        <v>0.1</v>
      </c>
      <c r="U89" s="1" t="s">
        <v>62</v>
      </c>
      <c r="V89" s="1" t="s">
        <v>68</v>
      </c>
      <c r="W89" s="3">
        <v>1776413</v>
      </c>
      <c r="X89" s="2">
        <v>6.44</v>
      </c>
      <c r="Y89" s="2">
        <v>0.1</v>
      </c>
      <c r="Z89" s="1" t="s">
        <v>64</v>
      </c>
      <c r="AE89" s="1" t="s">
        <v>64</v>
      </c>
      <c r="AJ89" s="1" t="s">
        <v>64</v>
      </c>
      <c r="AS89" s="1" t="s">
        <v>62</v>
      </c>
      <c r="AT89" s="1" t="s">
        <v>63</v>
      </c>
      <c r="AU89" s="2">
        <v>10</v>
      </c>
      <c r="AV89" s="2">
        <v>50</v>
      </c>
      <c r="AW89" s="2">
        <v>10</v>
      </c>
      <c r="AX89" s="2">
        <v>50</v>
      </c>
      <c r="AY89" s="2">
        <v>10</v>
      </c>
      <c r="AZ89" s="2">
        <v>50</v>
      </c>
      <c r="BA89" s="1" t="s">
        <v>62</v>
      </c>
      <c r="BB89" s="1" t="s">
        <v>368</v>
      </c>
      <c r="BD89" s="2">
        <v>200</v>
      </c>
      <c r="BF89" s="1" t="s">
        <v>62</v>
      </c>
      <c r="BG89" s="1" t="s">
        <v>169</v>
      </c>
      <c r="BH89" s="2">
        <v>75</v>
      </c>
      <c r="BI89" s="2">
        <v>350</v>
      </c>
      <c r="BK89" s="1" t="s">
        <v>62</v>
      </c>
      <c r="BL89" s="1" t="s">
        <v>69</v>
      </c>
      <c r="BN89" s="2">
        <v>250</v>
      </c>
      <c r="BP89" s="1" t="s">
        <v>62</v>
      </c>
      <c r="BQ89" s="1" t="s">
        <v>69</v>
      </c>
      <c r="BR89" s="2">
        <v>75</v>
      </c>
      <c r="BS89" s="2">
        <v>350</v>
      </c>
      <c r="BU89" s="1" t="s">
        <v>62</v>
      </c>
      <c r="BV89" s="1">
        <v>55</v>
      </c>
      <c r="BW89" s="1" t="s">
        <v>62</v>
      </c>
      <c r="BX89" s="2">
        <v>1255</v>
      </c>
      <c r="BY89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0.25612244897959185</v>
      </c>
      <c r="BZ89" s="1" t="s">
        <v>62</v>
      </c>
      <c r="CA89" s="1">
        <v>7</v>
      </c>
      <c r="CB89" s="1" t="s">
        <v>62</v>
      </c>
      <c r="CC89" s="2">
        <v>1941</v>
      </c>
      <c r="CD89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0.39612244897959181</v>
      </c>
      <c r="CE89" s="1" t="s">
        <v>62</v>
      </c>
      <c r="CF89" s="1">
        <v>5</v>
      </c>
      <c r="CG89" s="1" t="s">
        <v>62</v>
      </c>
      <c r="CH89" s="2">
        <v>1967</v>
      </c>
      <c r="CI89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0.40142857142857141</v>
      </c>
      <c r="CJ89" s="1" t="s">
        <v>64</v>
      </c>
      <c r="CO89" s="1" t="s">
        <v>62</v>
      </c>
    </row>
    <row r="90" spans="1:94" x14ac:dyDescent="0.3">
      <c r="A90" s="7" t="s">
        <v>197</v>
      </c>
      <c r="B90" s="11" t="s">
        <v>365</v>
      </c>
      <c r="C90" s="12" t="s">
        <v>272</v>
      </c>
      <c r="D90" s="1" t="s">
        <v>198</v>
      </c>
      <c r="E90" s="1" t="s">
        <v>431</v>
      </c>
      <c r="G90" s="1">
        <v>3</v>
      </c>
      <c r="H90" s="2">
        <v>77250</v>
      </c>
      <c r="I90" s="1">
        <v>1</v>
      </c>
      <c r="J90" s="1">
        <v>1</v>
      </c>
      <c r="M90" s="1">
        <v>2</v>
      </c>
      <c r="P90" s="1" t="s">
        <v>62</v>
      </c>
      <c r="Q90" s="1" t="s">
        <v>63</v>
      </c>
      <c r="R90" s="3">
        <v>20529</v>
      </c>
      <c r="S90" s="2">
        <v>5.75</v>
      </c>
      <c r="T90" s="2"/>
      <c r="U90" s="1" t="s">
        <v>62</v>
      </c>
      <c r="V90" s="1" t="s">
        <v>63</v>
      </c>
      <c r="W90" s="3">
        <v>16936</v>
      </c>
      <c r="X90" s="2">
        <v>5.65</v>
      </c>
      <c r="Y90" s="2"/>
      <c r="Z90" s="1" t="s">
        <v>64</v>
      </c>
      <c r="AE90" s="1" t="s">
        <v>64</v>
      </c>
      <c r="AJ90" s="1" t="s">
        <v>64</v>
      </c>
      <c r="AS90" s="1" t="s">
        <v>64</v>
      </c>
      <c r="BA90" s="1" t="s">
        <v>62</v>
      </c>
      <c r="BB90" s="1" t="s">
        <v>63</v>
      </c>
      <c r="BD90" s="2">
        <v>145</v>
      </c>
      <c r="BF90" s="1" t="s">
        <v>64</v>
      </c>
      <c r="BK90" s="1" t="s">
        <v>64</v>
      </c>
      <c r="BP90" s="1" t="s">
        <v>64</v>
      </c>
      <c r="BU90" s="1" t="s">
        <v>62</v>
      </c>
      <c r="BV90" s="1">
        <v>19</v>
      </c>
      <c r="BW90" s="1" t="s">
        <v>62</v>
      </c>
      <c r="BX90" s="2">
        <v>500</v>
      </c>
      <c r="BY90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0.10204081632653061</v>
      </c>
      <c r="BZ90" s="1" t="s">
        <v>62</v>
      </c>
      <c r="CA90" s="1">
        <v>3</v>
      </c>
      <c r="CB90" s="1" t="s">
        <v>62</v>
      </c>
      <c r="CC90" s="2">
        <v>500</v>
      </c>
      <c r="CD90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0.10204081632653061</v>
      </c>
      <c r="CE90" s="1" t="s">
        <v>64</v>
      </c>
      <c r="CI90" s="2"/>
      <c r="CJ90" s="1" t="s">
        <v>62</v>
      </c>
      <c r="CK90" s="1">
        <v>150</v>
      </c>
      <c r="CL90" s="2">
        <v>0</v>
      </c>
      <c r="CM90" s="1" t="s">
        <v>62</v>
      </c>
      <c r="CN90" s="1" t="s">
        <v>372</v>
      </c>
      <c r="CO90" s="1" t="s">
        <v>64</v>
      </c>
      <c r="CP90" s="2">
        <v>75000</v>
      </c>
    </row>
    <row r="91" spans="1:94" x14ac:dyDescent="0.3">
      <c r="A91" s="7" t="s">
        <v>163</v>
      </c>
      <c r="B91" s="11" t="s">
        <v>359</v>
      </c>
      <c r="C91" s="12" t="s">
        <v>272</v>
      </c>
      <c r="D91" s="1" t="s">
        <v>164</v>
      </c>
      <c r="E91" s="1" t="s">
        <v>431</v>
      </c>
      <c r="G91" s="1">
        <v>10</v>
      </c>
      <c r="H91" s="2">
        <v>100000</v>
      </c>
      <c r="I91" s="1">
        <v>1</v>
      </c>
      <c r="J91" s="1">
        <v>1</v>
      </c>
      <c r="M91" s="1">
        <v>6</v>
      </c>
      <c r="P91" s="1" t="s">
        <v>62</v>
      </c>
      <c r="Q91" s="1" t="s">
        <v>68</v>
      </c>
      <c r="R91" s="3">
        <v>32553</v>
      </c>
      <c r="S91" s="2">
        <v>5.65</v>
      </c>
      <c r="T91" s="2">
        <v>0.09</v>
      </c>
      <c r="U91" s="1" t="s">
        <v>62</v>
      </c>
      <c r="V91" s="1" t="s">
        <v>68</v>
      </c>
      <c r="W91" s="3">
        <v>263026</v>
      </c>
      <c r="X91" s="2">
        <v>5.3</v>
      </c>
      <c r="Y91" s="2">
        <v>0.09</v>
      </c>
      <c r="Z91" s="1" t="s">
        <v>64</v>
      </c>
      <c r="AE91" s="1" t="s">
        <v>62</v>
      </c>
      <c r="AF91" s="1" t="s">
        <v>68</v>
      </c>
      <c r="AG91" s="3">
        <v>2145</v>
      </c>
      <c r="AH91" s="2">
        <v>5.8</v>
      </c>
      <c r="AI91" s="2">
        <v>0.09</v>
      </c>
      <c r="AJ91" s="1" t="s">
        <v>64</v>
      </c>
      <c r="AS91" s="1" t="s">
        <v>62</v>
      </c>
      <c r="AT91" s="1" t="s">
        <v>68</v>
      </c>
      <c r="AW91" s="2">
        <v>75</v>
      </c>
      <c r="AY91" s="2">
        <v>400</v>
      </c>
      <c r="BA91" s="1" t="s">
        <v>62</v>
      </c>
      <c r="BB91" s="1" t="s">
        <v>63</v>
      </c>
      <c r="BD91" s="2">
        <v>136</v>
      </c>
      <c r="BF91" s="1" t="s">
        <v>64</v>
      </c>
      <c r="BK91" s="1" t="s">
        <v>64</v>
      </c>
      <c r="BP91" s="1" t="s">
        <v>62</v>
      </c>
      <c r="BQ91" s="1" t="s">
        <v>419</v>
      </c>
      <c r="BS91" s="2">
        <v>250</v>
      </c>
      <c r="BU91" s="1" t="s">
        <v>62</v>
      </c>
      <c r="BV91" s="1">
        <v>16</v>
      </c>
      <c r="BW91" s="1" t="s">
        <v>62</v>
      </c>
      <c r="BX91" s="2">
        <v>588</v>
      </c>
      <c r="BY91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0.12</v>
      </c>
      <c r="BZ91" s="1" t="s">
        <v>64</v>
      </c>
      <c r="CD91" s="2"/>
      <c r="CE91" s="1" t="s">
        <v>64</v>
      </c>
      <c r="CI91" s="2"/>
      <c r="CJ91" s="1" t="s">
        <v>64</v>
      </c>
      <c r="CO91" s="1" t="s">
        <v>64</v>
      </c>
      <c r="CP91" s="2">
        <v>120000</v>
      </c>
    </row>
    <row r="92" spans="1:94" x14ac:dyDescent="0.3">
      <c r="A92" s="6" t="s">
        <v>255</v>
      </c>
      <c r="B92" s="11" t="s">
        <v>360</v>
      </c>
      <c r="C92" s="12" t="s">
        <v>279</v>
      </c>
      <c r="D92" s="1" t="s">
        <v>182</v>
      </c>
      <c r="I92" s="1">
        <v>1</v>
      </c>
      <c r="J92" s="1">
        <v>1</v>
      </c>
      <c r="M92" s="1">
        <v>1</v>
      </c>
      <c r="P92" s="1" t="s">
        <v>62</v>
      </c>
      <c r="Q92" s="1" t="s">
        <v>63</v>
      </c>
      <c r="R92" s="3">
        <v>32000</v>
      </c>
      <c r="S92" s="2">
        <v>5.88</v>
      </c>
      <c r="T92" s="2"/>
      <c r="U92" s="1" t="s">
        <v>64</v>
      </c>
      <c r="Z92" s="1" t="s">
        <v>64</v>
      </c>
      <c r="AE92" s="1" t="s">
        <v>64</v>
      </c>
      <c r="AJ92" s="1" t="s">
        <v>64</v>
      </c>
      <c r="AS92" s="1" t="s">
        <v>64</v>
      </c>
      <c r="BA92" s="1" t="s">
        <v>62</v>
      </c>
      <c r="BB92" s="1" t="s">
        <v>69</v>
      </c>
      <c r="BD92" s="2">
        <v>120</v>
      </c>
      <c r="BF92" s="1" t="s">
        <v>62</v>
      </c>
      <c r="BG92" s="1" t="s">
        <v>68</v>
      </c>
      <c r="BH92" s="2">
        <v>20</v>
      </c>
      <c r="BK92" s="1" t="s">
        <v>62</v>
      </c>
      <c r="BL92" s="1" t="s">
        <v>68</v>
      </c>
      <c r="BM92" s="2">
        <v>15</v>
      </c>
      <c r="BN92" s="2">
        <v>120</v>
      </c>
      <c r="BP92" s="1" t="s">
        <v>64</v>
      </c>
      <c r="BU92" s="1" t="s">
        <v>62</v>
      </c>
      <c r="BV92" s="1">
        <v>28</v>
      </c>
      <c r="BW92" s="1" t="s">
        <v>62</v>
      </c>
      <c r="BX92" s="2">
        <v>570</v>
      </c>
      <c r="BY92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0.11632653061224489</v>
      </c>
      <c r="BZ92" s="1" t="s">
        <v>62</v>
      </c>
      <c r="CA92" s="1">
        <v>1</v>
      </c>
      <c r="CB92" s="1" t="s">
        <v>62</v>
      </c>
      <c r="CC92" s="2">
        <v>4000</v>
      </c>
      <c r="CD92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0.81632653061224492</v>
      </c>
      <c r="CE92" s="1" t="s">
        <v>64</v>
      </c>
      <c r="CI92" s="2"/>
      <c r="CJ92" s="1" t="s">
        <v>62</v>
      </c>
      <c r="CK92" s="1">
        <v>180</v>
      </c>
      <c r="CL92" s="2">
        <v>150</v>
      </c>
      <c r="CM92" s="1" t="s">
        <v>62</v>
      </c>
      <c r="CN92" s="1" t="s">
        <v>372</v>
      </c>
      <c r="CO92" s="1" t="s">
        <v>62</v>
      </c>
    </row>
    <row r="93" spans="1:94" x14ac:dyDescent="0.3">
      <c r="A93" s="7" t="s">
        <v>170</v>
      </c>
      <c r="B93" s="11" t="s">
        <v>361</v>
      </c>
      <c r="C93" s="12" t="s">
        <v>281</v>
      </c>
      <c r="D93" s="1" t="s">
        <v>171</v>
      </c>
      <c r="E93" s="1" t="s">
        <v>61</v>
      </c>
      <c r="F93" s="2">
        <v>10000</v>
      </c>
      <c r="I93" s="1">
        <v>1</v>
      </c>
      <c r="J93" s="1">
        <v>1</v>
      </c>
      <c r="M93" s="1">
        <v>1</v>
      </c>
      <c r="N93" s="1">
        <v>1</v>
      </c>
      <c r="P93" s="1" t="s">
        <v>62</v>
      </c>
      <c r="Q93" s="1" t="s">
        <v>68</v>
      </c>
      <c r="R93" s="3">
        <v>28277</v>
      </c>
      <c r="S93" s="2">
        <v>6.19</v>
      </c>
      <c r="T93" s="2">
        <v>7.0000000000000007E-2</v>
      </c>
      <c r="U93" s="1" t="s">
        <v>62</v>
      </c>
      <c r="V93" s="1" t="s">
        <v>68</v>
      </c>
      <c r="W93" s="3">
        <v>35018</v>
      </c>
      <c r="X93" s="2">
        <v>5.84</v>
      </c>
      <c r="Y93" s="2">
        <v>0.08</v>
      </c>
      <c r="Z93" s="1" t="s">
        <v>64</v>
      </c>
      <c r="AE93" s="1" t="s">
        <v>64</v>
      </c>
      <c r="AJ93" s="1" t="s">
        <v>62</v>
      </c>
      <c r="AK93" s="1" t="s">
        <v>63</v>
      </c>
      <c r="AN93" s="2">
        <v>5</v>
      </c>
      <c r="AP93" s="2">
        <v>7</v>
      </c>
      <c r="AR93" s="2">
        <v>7</v>
      </c>
      <c r="AS93" s="1" t="s">
        <v>62</v>
      </c>
      <c r="AT93" s="1" t="s">
        <v>63</v>
      </c>
      <c r="AU93" s="2">
        <v>5</v>
      </c>
      <c r="AW93" s="2">
        <v>5</v>
      </c>
      <c r="AY93" s="2">
        <v>5</v>
      </c>
      <c r="BA93" s="1" t="s">
        <v>62</v>
      </c>
      <c r="BB93" s="1" t="s">
        <v>68</v>
      </c>
      <c r="BD93" s="2">
        <v>180</v>
      </c>
      <c r="BF93" s="1" t="s">
        <v>64</v>
      </c>
      <c r="BK93" s="1" t="s">
        <v>62</v>
      </c>
      <c r="BL93" s="1" t="s">
        <v>69</v>
      </c>
      <c r="BN93" s="2">
        <v>180</v>
      </c>
      <c r="BP93" s="1" t="s">
        <v>64</v>
      </c>
      <c r="BU93" s="1" t="s">
        <v>62</v>
      </c>
      <c r="BV93" s="1">
        <v>24</v>
      </c>
      <c r="BW93" s="1" t="s">
        <v>62</v>
      </c>
      <c r="BX93" s="2">
        <v>744</v>
      </c>
      <c r="BY93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0.15183673469387754</v>
      </c>
      <c r="BZ93" s="1" t="s">
        <v>62</v>
      </c>
      <c r="CA93" s="1">
        <v>17</v>
      </c>
      <c r="CB93" s="1" t="s">
        <v>62</v>
      </c>
      <c r="CC93" s="2">
        <v>698</v>
      </c>
      <c r="CD93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0.14244897959183672</v>
      </c>
      <c r="CE93" s="1" t="s">
        <v>62</v>
      </c>
      <c r="CF93" s="1">
        <v>4</v>
      </c>
      <c r="CG93" s="1" t="s">
        <v>64</v>
      </c>
      <c r="CH93" s="2">
        <v>688</v>
      </c>
      <c r="CI93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0.14040816326530611</v>
      </c>
      <c r="CJ93" s="1" t="s">
        <v>62</v>
      </c>
      <c r="CK93" s="1">
        <v>40</v>
      </c>
      <c r="CL93" s="2">
        <v>26</v>
      </c>
      <c r="CM93" s="1" t="s">
        <v>64</v>
      </c>
      <c r="CO93" s="1" t="s">
        <v>62</v>
      </c>
    </row>
    <row r="94" spans="1:94" x14ac:dyDescent="0.3">
      <c r="A94" s="1" t="s">
        <v>201</v>
      </c>
      <c r="B94" s="11" t="s">
        <v>362</v>
      </c>
      <c r="C94" s="12" t="s">
        <v>279</v>
      </c>
      <c r="D94" s="1" t="s">
        <v>202</v>
      </c>
      <c r="E94" s="1" t="s">
        <v>81</v>
      </c>
      <c r="P94" s="1" t="s">
        <v>64</v>
      </c>
      <c r="U94" s="1" t="s">
        <v>64</v>
      </c>
      <c r="Z94" s="1" t="s">
        <v>64</v>
      </c>
      <c r="AE94" s="1" t="s">
        <v>64</v>
      </c>
      <c r="AJ94" s="1" t="s">
        <v>64</v>
      </c>
      <c r="AS94" s="1" t="s">
        <v>64</v>
      </c>
      <c r="BA94" s="1" t="s">
        <v>64</v>
      </c>
      <c r="BF94" s="1" t="s">
        <v>64</v>
      </c>
      <c r="BK94" s="1" t="s">
        <v>64</v>
      </c>
      <c r="BP94" s="1" t="s">
        <v>64</v>
      </c>
      <c r="BU94" s="1" t="s">
        <v>62</v>
      </c>
      <c r="BV94" s="1">
        <v>26</v>
      </c>
      <c r="BW94" s="1" t="s">
        <v>62</v>
      </c>
      <c r="BX94" s="2">
        <v>125</v>
      </c>
      <c r="BY94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2.5510204081632654E-2</v>
      </c>
      <c r="BZ94" s="1" t="s">
        <v>64</v>
      </c>
      <c r="CD94" s="2"/>
      <c r="CE94" s="1" t="s">
        <v>64</v>
      </c>
      <c r="CI94" s="2"/>
      <c r="CJ94" s="1" t="s">
        <v>64</v>
      </c>
      <c r="CO94" s="1" t="s">
        <v>62</v>
      </c>
    </row>
    <row r="95" spans="1:94" x14ac:dyDescent="0.3">
      <c r="A95" s="7" t="s">
        <v>144</v>
      </c>
      <c r="B95" s="11" t="s">
        <v>363</v>
      </c>
      <c r="C95" s="12" t="s">
        <v>281</v>
      </c>
      <c r="D95" s="1" t="s">
        <v>145</v>
      </c>
      <c r="E95" s="1" t="s">
        <v>61</v>
      </c>
      <c r="F95" s="2">
        <v>95000</v>
      </c>
      <c r="I95" s="1">
        <v>1</v>
      </c>
      <c r="J95" s="1">
        <v>2</v>
      </c>
      <c r="K95" s="1">
        <v>2</v>
      </c>
      <c r="L95" s="1">
        <v>1</v>
      </c>
      <c r="M95" s="1">
        <v>12</v>
      </c>
      <c r="N95" s="1">
        <v>1</v>
      </c>
      <c r="P95" s="1" t="s">
        <v>62</v>
      </c>
      <c r="Q95" s="1" t="s">
        <v>68</v>
      </c>
      <c r="R95" s="3">
        <v>232944</v>
      </c>
      <c r="S95" s="2">
        <v>6.99</v>
      </c>
      <c r="T95" s="2">
        <v>0.1</v>
      </c>
      <c r="U95" s="1" t="s">
        <v>62</v>
      </c>
      <c r="V95" s="1" t="s">
        <v>68</v>
      </c>
      <c r="W95" s="3">
        <v>576383</v>
      </c>
      <c r="X95" s="2">
        <v>6.19</v>
      </c>
      <c r="Y95" s="2">
        <v>0.1</v>
      </c>
      <c r="Z95" s="1" t="s">
        <v>64</v>
      </c>
      <c r="AE95" s="1" t="s">
        <v>64</v>
      </c>
      <c r="AJ95" s="1" t="s">
        <v>62</v>
      </c>
      <c r="AK95" s="1" t="s">
        <v>68</v>
      </c>
      <c r="AL95" s="2"/>
      <c r="AM95" s="2">
        <v>2</v>
      </c>
      <c r="AN95" s="2"/>
      <c r="AO95" s="2">
        <v>8</v>
      </c>
      <c r="AP95" s="2"/>
      <c r="AQ95" s="2">
        <v>24</v>
      </c>
      <c r="AR95" s="2">
        <v>55</v>
      </c>
      <c r="AS95" s="1" t="s">
        <v>62</v>
      </c>
      <c r="AT95" s="1" t="s">
        <v>405</v>
      </c>
      <c r="AW95" s="2">
        <v>50</v>
      </c>
      <c r="AY95" s="2">
        <v>150</v>
      </c>
      <c r="BA95" s="1" t="s">
        <v>62</v>
      </c>
      <c r="BB95" s="1" t="s">
        <v>63</v>
      </c>
      <c r="BD95" s="2">
        <v>183</v>
      </c>
      <c r="BF95" s="1" t="s">
        <v>62</v>
      </c>
      <c r="BG95" s="1" t="s">
        <v>63</v>
      </c>
      <c r="BI95" s="2">
        <v>430</v>
      </c>
      <c r="BK95" s="1" t="s">
        <v>62</v>
      </c>
      <c r="BL95" s="1" t="s">
        <v>68</v>
      </c>
      <c r="BM95" s="2">
        <v>75</v>
      </c>
      <c r="BP95" s="1" t="s">
        <v>62</v>
      </c>
      <c r="BQ95" s="1" t="s">
        <v>68</v>
      </c>
      <c r="BR95" s="2">
        <v>75</v>
      </c>
      <c r="BU95" s="1" t="s">
        <v>62</v>
      </c>
      <c r="BV95" s="1">
        <v>23</v>
      </c>
      <c r="BW95" s="1" t="s">
        <v>62</v>
      </c>
      <c r="BX95" s="2">
        <v>931</v>
      </c>
      <c r="BY95" s="2">
        <f>Table1[[#This Row],[Based on how hangar leases work at your airport, what would have been the annual lease rate for a theoretical private hangar with the following characteristics:  4,900 ft2 Lot (70''x70'') 2,500 ft2 Hangar (50''x50'') 50 Front Feet ]]/4900</f>
        <v>0.19</v>
      </c>
      <c r="BZ95" s="1" t="s">
        <v>62</v>
      </c>
      <c r="CA95" s="1">
        <v>6</v>
      </c>
      <c r="CB95" s="1" t="s">
        <v>62</v>
      </c>
      <c r="CC95" s="2">
        <v>931</v>
      </c>
      <c r="CD95" s="2">
        <f>Table1[[#This Row],[Based on how hangar leases work at your airport, what would have been the annual lease rate for a theoretical corporate hangar with the following characteristics:  4,900 ft2 Lot (70''x70'') 2,500 ft2 Hangar (50''x50'') 50 Front Feet ]]/4900</f>
        <v>0.19</v>
      </c>
      <c r="CE95" s="1" t="s">
        <v>62</v>
      </c>
      <c r="CF95" s="1">
        <v>7</v>
      </c>
      <c r="CG95" s="1" t="s">
        <v>62</v>
      </c>
      <c r="CH95" s="2">
        <v>1225</v>
      </c>
      <c r="CI95" s="2">
        <f>Table1[[#This Row],[Based on how hangar leases work at your airport, what would have been the annual lease rate for a theoretical commercial aeronautical use hangar with the following characteristics:  4,900 ft2 Lot (70''x70'') 2,500 ft2 Hangar (50''x50'') 50 Front Feet ]]/4900</f>
        <v>0.25</v>
      </c>
      <c r="CJ95" s="1" t="s">
        <v>62</v>
      </c>
      <c r="CK95" s="1">
        <v>81</v>
      </c>
      <c r="CL95" s="2">
        <v>2.25</v>
      </c>
      <c r="CM95" s="1" t="s">
        <v>62</v>
      </c>
      <c r="CN95" s="1" t="s">
        <v>376</v>
      </c>
      <c r="CO95" s="1" t="s">
        <v>64</v>
      </c>
      <c r="CP95" s="2">
        <v>708911</v>
      </c>
    </row>
  </sheetData>
  <autoFilter ref="D1:CP1" xr:uid="{00000000-0001-0000-0000-000000000000}">
    <filterColumn colId="0" showButton="0"/>
    <filterColumn colId="1" showButton="0"/>
    <filterColumn colId="2" showButton="0"/>
    <filterColumn colId="3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7" showButton="0"/>
    <filterColumn colId="18" showButton="0"/>
    <filterColumn colId="19" showButton="0"/>
    <filterColumn colId="20" showButton="0"/>
    <filterColumn colId="22" showButton="0"/>
    <filterColumn colId="23" showButton="0"/>
    <filterColumn colId="24" showButton="0"/>
    <filterColumn colId="25" showButton="0"/>
    <filterColumn colId="27" showButton="0"/>
    <filterColumn colId="28" showButton="0"/>
    <filterColumn colId="29" showButton="0"/>
    <filterColumn colId="30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39" showButton="0"/>
    <filterColumn colId="41" showButton="0"/>
    <filterColumn colId="42" showButton="0"/>
    <filterColumn colId="43" showButton="0"/>
    <filterColumn colId="44" showButton="0"/>
    <filterColumn colId="45" showButton="0"/>
    <filterColumn colId="46" showButton="0"/>
    <filterColumn colId="47" showButton="0"/>
    <filterColumn colId="49" showButton="0"/>
    <filterColumn colId="50" showButton="0"/>
    <filterColumn colId="51" showButton="0"/>
    <filterColumn colId="52" showButton="0"/>
    <filterColumn colId="54" showButton="0"/>
    <filterColumn colId="55" showButton="0"/>
    <filterColumn colId="56" showButton="0"/>
    <filterColumn colId="57" showButton="0"/>
    <filterColumn colId="59" showButton="0"/>
    <filterColumn colId="60" showButton="0"/>
    <filterColumn colId="61" showButton="0"/>
    <filterColumn colId="62" showButton="0"/>
    <filterColumn colId="64" showButton="0"/>
    <filterColumn colId="65" showButton="0"/>
    <filterColumn colId="66" showButton="0"/>
    <filterColumn colId="67" showButton="0"/>
    <filterColumn colId="69" showButton="0"/>
    <filterColumn colId="70" showButton="0"/>
    <filterColumn colId="71" showButton="0"/>
    <filterColumn colId="72" showButton="0"/>
    <filterColumn colId="74" showButton="0"/>
    <filterColumn colId="75" showButton="0"/>
    <filterColumn colId="76" showButton="0"/>
    <filterColumn colId="77" showButton="0"/>
    <filterColumn colId="79" showButton="0"/>
    <filterColumn colId="80" showButton="0"/>
    <filterColumn colId="81" showButton="0"/>
    <filterColumn colId="82" showButton="0"/>
    <filterColumn colId="84" showButton="0"/>
    <filterColumn colId="85" showButton="0"/>
    <filterColumn colId="86" showButton="0"/>
    <filterColumn colId="87" showButton="0"/>
    <filterColumn colId="89" showButton="0"/>
  </autoFilter>
  <mergeCells count="17">
    <mergeCell ref="D1:H1"/>
    <mergeCell ref="I1:O1"/>
    <mergeCell ref="P1:T1"/>
    <mergeCell ref="U1:Y1"/>
    <mergeCell ref="Z1:AD1"/>
    <mergeCell ref="AE1:AI1"/>
    <mergeCell ref="AJ1:AR1"/>
    <mergeCell ref="AS1:AZ1"/>
    <mergeCell ref="BA1:BE1"/>
    <mergeCell ref="BF1:BJ1"/>
    <mergeCell ref="CE1:CI1"/>
    <mergeCell ref="CJ1:CN1"/>
    <mergeCell ref="CO1:CP1"/>
    <mergeCell ref="BK1:BO1"/>
    <mergeCell ref="BP1:BT1"/>
    <mergeCell ref="BU1:BY1"/>
    <mergeCell ref="BZ1:CD1"/>
  </mergeCells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B479DE97358D43AEB72738EE1F2D08" ma:contentTypeVersion="2" ma:contentTypeDescription="Create a new document." ma:contentTypeScope="" ma:versionID="e84e99397d58fb10d4eb13022cdaac12">
  <xsd:schema xmlns:xsd="http://www.w3.org/2001/XMLSchema" xmlns:xs="http://www.w3.org/2001/XMLSchema" xmlns:p="http://schemas.microsoft.com/office/2006/metadata/properties" xmlns:ns1="http://schemas.microsoft.com/sharepoint/v3" xmlns:ns2="a8b72882-1d02-4704-8464-4e9c6e9dc531" targetNamespace="http://schemas.microsoft.com/office/2006/metadata/properties" ma:root="true" ma:fieldsID="1130da5a4dba49e90a4d167926946bc3" ns1:_="" ns2:_="">
    <xsd:import namespace="http://schemas.microsoft.com/sharepoint/v3"/>
    <xsd:import namespace="a8b72882-1d02-4704-8464-4e9c6e9dc53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72882-1d02-4704-8464-4e9c6e9dc53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D28A129-3136-4BC8-B1B4-B31A360E2D20}"/>
</file>

<file path=customXml/itemProps2.xml><?xml version="1.0" encoding="utf-8"?>
<ds:datastoreItem xmlns:ds="http://schemas.openxmlformats.org/officeDocument/2006/customXml" ds:itemID="{F927E734-6731-4E02-806E-765010AF665E}"/>
</file>

<file path=customXml/itemProps3.xml><?xml version="1.0" encoding="utf-8"?>
<ds:datastoreItem xmlns:ds="http://schemas.openxmlformats.org/officeDocument/2006/customXml" ds:itemID="{DC702203-B5DB-4D26-AD23-F42B8B0CF0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Survey Data</vt:lpstr>
    </vt:vector>
  </TitlesOfParts>
  <Company>WisDOT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Wisconsin Airports Rates &amp; Charges Survey Report Data</dc:title>
  <dc:subject>2022 Wisconsin Airports Rates &amp; Charges Survey Report Data</dc:subject>
  <dc:creator>DAVIS, HOWARD A</dc:creator>
  <cp:keywords>rates, charges, survey, report</cp:keywords>
  <cp:lastModifiedBy>RODEFELD, JOSEPH D</cp:lastModifiedBy>
  <dcterms:created xsi:type="dcterms:W3CDTF">2023-03-16T17:29:53Z</dcterms:created>
  <dcterms:modified xsi:type="dcterms:W3CDTF">2023-07-07T20:05:21Z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0x010100E9B479DE97358D43AEB72738EE1F2D08</vt:lpwstr>
  </property>
</Properties>
</file>