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dotaer\Desktop\"/>
    </mc:Choice>
  </mc:AlternateContent>
  <xr:revisionPtr revIDLastSave="0" documentId="13_ncr:1_{5864C432-FC2F-4514-928E-3D7DF1380DA7}" xr6:coauthVersionLast="45" xr6:coauthVersionMax="45" xr10:uidLastSave="{00000000-0000-0000-0000-000000000000}"/>
  <bookViews>
    <workbookView xWindow="-108" yWindow="-108" windowWidth="23256" windowHeight="12576" xr2:uid="{AF675F34-472D-4808-9E8F-BA7E17BDB140}"/>
  </bookViews>
  <sheets>
    <sheet name="TLE Worksheet" sheetId="1" r:id="rId1"/>
  </sheets>
  <definedNames>
    <definedName name="AnnualRate">'TLE Worksheet'!$C$8</definedName>
    <definedName name="AnnualRent">'TLE Worksheet'!$C$13</definedName>
    <definedName name="AnnualYield">'TLE Worksheet'!$C$12</definedName>
    <definedName name="DiscountRate">'TLE Worksheet'!$C$15</definedName>
    <definedName name="EffectiveDate">'TLE Worksheet'!$C$5</definedName>
    <definedName name="ExpirationDate">'TLE Worksheet'!$C$6</definedName>
    <definedName name="FifthYear">'TLE Worksheet'!$C$20</definedName>
    <definedName name="FirstYear">'TLE Worksheet'!$C$16</definedName>
    <definedName name="FourthYear">'TLE Worksheet'!$C$19</definedName>
    <definedName name="Inflation">'TLE Worksheet'!$C$10</definedName>
    <definedName name="OnePlusDiscountRate">'TLE Worksheet'!$D$15</definedName>
    <definedName name="_xlnm.Print_Area" localSheetId="0">'TLE Worksheet'!$B$3:$C$22</definedName>
    <definedName name="Risk">'TLE Worksheet'!$C$11</definedName>
    <definedName name="SafeRate">'TLE Worksheet'!$C$9</definedName>
    <definedName name="SecondYear">'TLE Worksheet'!$C$17</definedName>
    <definedName name="SixthYear">'TLE Worksheet'!$C$21</definedName>
    <definedName name="Size">'TLE Worksheet'!$C$3</definedName>
    <definedName name="Term">'TLE Worksheet'!$C$7</definedName>
    <definedName name="TermFive">'TLE Worksheet'!$G$7</definedName>
    <definedName name="TermFour">'TLE Worksheet'!$F$7</definedName>
    <definedName name="TermSix">'TLE Worksheet'!$H$7</definedName>
    <definedName name="TermThree">'TLE Worksheet'!$E$7</definedName>
    <definedName name="TermTwo">'TLE Worksheet'!$D$7</definedName>
    <definedName name="ThirdYear">'TLE Worksheet'!$C$18</definedName>
    <definedName name="Total">'TLE Worksheet'!$C$22</definedName>
    <definedName name="UnitValue">'TLE Worksheet'!$C$4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D15" i="1" l="1"/>
  <c r="C13" i="1"/>
  <c r="C7" i="1"/>
  <c r="G7" i="1" s="1"/>
  <c r="C20" i="1" l="1"/>
  <c r="D7" i="1"/>
  <c r="C17" i="1" s="1"/>
  <c r="H7" i="1"/>
  <c r="C21" i="1" s="1"/>
  <c r="C16" i="1"/>
  <c r="E7" i="1"/>
  <c r="C18" i="1" s="1"/>
  <c r="F7" i="1"/>
  <c r="C19" i="1" s="1"/>
  <c r="C22" i="1" l="1"/>
</calcChain>
</file>

<file path=xl/sharedStrings.xml><?xml version="1.0" encoding="utf-8"?>
<sst xmlns="http://schemas.openxmlformats.org/spreadsheetml/2006/main" count="23" uniqueCount="23">
  <si>
    <t>Term of Encumbrance of TLE:</t>
  </si>
  <si>
    <t>Discounted Lump Sum Payment of Annual Rent</t>
  </si>
  <si>
    <t>Total Compensation for Land Within the TLE:</t>
  </si>
  <si>
    <t>Unit value of the unencumbered fee within the TLE:</t>
  </si>
  <si>
    <t>Expiration Date of the TLE - (mm/dd/yyyy):</t>
  </si>
  <si>
    <t>Annual Yield Rate = Annual Rental Rate:</t>
  </si>
  <si>
    <t>Annual Rent for Land Within TLE:</t>
  </si>
  <si>
    <t>Discount Rate:</t>
  </si>
  <si>
    <t>·         First Year:</t>
  </si>
  <si>
    <t>Annual Rental Rate</t>
  </si>
  <si>
    <t>·         Second Year:</t>
  </si>
  <si>
    <t>·         Third Year:</t>
  </si>
  <si>
    <t>·         Fourth Year:</t>
  </si>
  <si>
    <t>·         Fifth Year:</t>
  </si>
  <si>
    <t>·         Sixth Year:</t>
  </si>
  <si>
    <t>Effective Date of the Appraisal/Date of Expanded Sales Study (mm/dd/yyyy):</t>
  </si>
  <si>
    <t>·         Basic Safe Investment Rate (per year):</t>
  </si>
  <si>
    <t>·         Expected Inflation Rate (per year):</t>
  </si>
  <si>
    <t>·         Risk Adjustment (per year):</t>
  </si>
  <si>
    <t>Temporary Limited Easement:</t>
  </si>
  <si>
    <t>Size of Temporary Limited Easement (TLE)                               :</t>
  </si>
  <si>
    <r>
      <t xml:space="preserve">                                                      INSTRUCTIONS:                                                              </t>
    </r>
    <r>
      <rPr>
        <b/>
        <sz val="11"/>
        <color rgb="FFFF0000"/>
        <rFont val="Calibri"/>
        <family val="2"/>
        <scheme val="minor"/>
      </rPr>
      <t xml:space="preserve">How to Complete the Temporary Limited Easement Worksheet:       </t>
    </r>
    <r>
      <rPr>
        <sz val="11"/>
        <color rgb="FFFF0000"/>
        <rFont val="Calibri"/>
        <family val="2"/>
        <scheme val="minor"/>
      </rPr>
      <t xml:space="preserve">                </t>
    </r>
    <r>
      <rPr>
        <b/>
        <sz val="11"/>
        <color rgb="FFFF0000"/>
        <rFont val="Calibri"/>
        <family val="2"/>
        <scheme val="minor"/>
      </rPr>
      <t>①</t>
    </r>
    <r>
      <rPr>
        <sz val="11"/>
        <color rgb="FFFF0000"/>
        <rFont val="Calibri"/>
        <family val="2"/>
        <scheme val="minor"/>
      </rPr>
      <t xml:space="preserve">  Choose the Sq. Ft. or Acre option in Cell D-3. This is a visual aid to the reader and does not affect the calculations within the worksheet.                                                                                                                       </t>
    </r>
    <r>
      <rPr>
        <b/>
        <sz val="11"/>
        <color rgb="FFFF0000"/>
        <rFont val="Calibri"/>
        <family val="2"/>
        <scheme val="minor"/>
      </rPr>
      <t>②</t>
    </r>
    <r>
      <rPr>
        <sz val="11"/>
        <color rgb="FFFF0000"/>
        <rFont val="Calibri"/>
        <family val="2"/>
        <scheme val="minor"/>
      </rPr>
      <t xml:space="preserve">  The preparer will complete the shaded portions of the worksheet.                                                                                                                  </t>
    </r>
    <r>
      <rPr>
        <b/>
        <sz val="11"/>
        <color rgb="FFFF0000"/>
        <rFont val="Calibri"/>
        <family val="2"/>
        <scheme val="minor"/>
      </rPr>
      <t>③</t>
    </r>
    <r>
      <rPr>
        <sz val="11"/>
        <color rgb="FFFF0000"/>
        <rFont val="Calibri"/>
        <family val="2"/>
        <scheme val="minor"/>
      </rPr>
      <t xml:space="preserve">  The values input into the worksheet must be numerical only with no unit designation (Sq. Ft., Ac., $/Sq. Ft. or $/Ac.), commas, dollar signs or percentage signs. For example 3,000 square feet should be entered as 3000; 2.5 acres should be entered as 2.5 and $10,000 per acre should be entered as 10000. The worksheet will enter the commas and dollar signs in the right spots.                                                                                                                                               </t>
    </r>
    <r>
      <rPr>
        <b/>
        <sz val="11"/>
        <color rgb="FFFF0000"/>
        <rFont val="Calibri"/>
        <family val="2"/>
        <scheme val="minor"/>
      </rPr>
      <t>④</t>
    </r>
    <r>
      <rPr>
        <sz val="11"/>
        <color rgb="FFFF0000"/>
        <rFont val="Calibri"/>
        <family val="2"/>
        <scheme val="minor"/>
      </rPr>
      <t xml:space="preserve">  Care should be taken when entering the percentage figures. The percentage amount entered should include numerical values to the right and left of the decimal point to ensure the intended percentage entry. For example: 0.5 will register as 0.50%; however an entry of .5 (no 0 to the left of the decimal place) will register as 50.00%.                                                                            </t>
    </r>
    <r>
      <rPr>
        <b/>
        <sz val="11"/>
        <color rgb="FFFF0000"/>
        <rFont val="Calibri"/>
        <family val="2"/>
        <scheme val="minor"/>
      </rPr>
      <t>⑤</t>
    </r>
    <r>
      <rPr>
        <sz val="11"/>
        <color rgb="FFFF0000"/>
        <rFont val="Calibri"/>
        <family val="2"/>
        <scheme val="minor"/>
      </rPr>
      <t xml:space="preserve">  The dates should be entered as shown with / included between the day and month and between the month and year.                                                              </t>
    </r>
    <r>
      <rPr>
        <b/>
        <sz val="11"/>
        <color rgb="FFFF0000"/>
        <rFont val="Calibri"/>
        <family val="2"/>
        <scheme val="minor"/>
      </rPr>
      <t>⑥</t>
    </r>
    <r>
      <rPr>
        <sz val="11"/>
        <color rgb="FFFF0000"/>
        <rFont val="Calibri"/>
        <family val="2"/>
        <scheme val="minor"/>
      </rPr>
      <t xml:space="preserve">  The worksheet can be inserted into an appraisal report by highlighting Cells   B-3 through D-22 and copying. The copied material can then be pasted into the report.                                                                                                                             The Worksheet can also be printed.</t>
    </r>
  </si>
  <si>
    <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</si>
</sst>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b/>
      <sz val="11"/>
      <color rgb="FFFF0000"/>
      <name val="Calibri"/>
      <family val="2"/>
      <scheme val="minor"/>
    </font>
    <font>
      <b/>
      <u/>
      <sz val="10"/>
      <color theme="1"/>
      <name val="Arial"/>
      <family val="2"/>
    </font>
    <font>
      <u/>
      <sz val="11"/>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0" borderId="0" xfId="0" applyProtection="1">
      <protection hidden="1"/>
    </xf>
    <xf numFmtId="0" fontId="0" fillId="0" borderId="0" xfId="0" applyAlignment="1"/>
    <xf numFmtId="0" fontId="4" fillId="0" borderId="0" xfId="0" applyFont="1"/>
    <xf numFmtId="0" fontId="3" fillId="0" borderId="0" xfId="0" applyFont="1" applyFill="1"/>
    <xf numFmtId="0" fontId="6" fillId="0" borderId="0" xfId="0" applyFont="1" applyFill="1"/>
    <xf numFmtId="0" fontId="2" fillId="0" borderId="0" xfId="0" applyFont="1" applyAlignment="1">
      <alignment wrapText="1"/>
    </xf>
    <xf numFmtId="0" fontId="4" fillId="0" borderId="0" xfId="0" applyFont="1" applyProtection="1"/>
    <xf numFmtId="0" fontId="7" fillId="0" borderId="0" xfId="0" applyFont="1"/>
    <xf numFmtId="0" fontId="0" fillId="0" borderId="0" xfId="0" applyProtection="1">
      <protection locked="0"/>
    </xf>
    <xf numFmtId="0" fontId="2" fillId="0" borderId="0" xfId="0" applyFont="1" applyAlignment="1" applyProtection="1">
      <alignment wrapText="1"/>
      <protection hidden="1"/>
    </xf>
    <xf numFmtId="0" fontId="0" fillId="0" borderId="0" xfId="0" applyProtection="1"/>
    <xf numFmtId="4" fontId="4" fillId="2" borderId="1" xfId="0" applyNumberFormat="1" applyFont="1" applyFill="1" applyBorder="1" applyAlignment="1" applyProtection="1">
      <alignment shrinkToFit="1"/>
      <protection locked="0"/>
    </xf>
    <xf numFmtId="44" fontId="4" fillId="2" borderId="2" xfId="1" applyFont="1" applyFill="1" applyBorder="1" applyAlignment="1" applyProtection="1">
      <alignment shrinkToFit="1"/>
      <protection locked="0"/>
    </xf>
    <xf numFmtId="14" fontId="4" fillId="2" borderId="2" xfId="0" applyNumberFormat="1" applyFont="1" applyFill="1" applyBorder="1" applyAlignment="1" applyProtection="1">
      <alignment shrinkToFit="1"/>
      <protection locked="0"/>
    </xf>
    <xf numFmtId="164" fontId="4" fillId="0" borderId="0" xfId="0" applyNumberFormat="1" applyFont="1" applyAlignment="1">
      <alignment shrinkToFit="1"/>
    </xf>
    <xf numFmtId="0" fontId="4" fillId="0" borderId="0" xfId="0" applyFont="1" applyFill="1" applyAlignment="1">
      <alignment shrinkToFit="1"/>
    </xf>
    <xf numFmtId="10" fontId="4" fillId="2" borderId="1" xfId="2" applyNumberFormat="1" applyFont="1" applyFill="1" applyBorder="1" applyAlignment="1" applyProtection="1">
      <alignment shrinkToFit="1"/>
      <protection locked="0"/>
    </xf>
    <xf numFmtId="10" fontId="4" fillId="2" borderId="2" xfId="2" applyNumberFormat="1" applyFont="1" applyFill="1" applyBorder="1" applyAlignment="1" applyProtection="1">
      <alignment shrinkToFit="1"/>
      <protection locked="0"/>
    </xf>
    <xf numFmtId="10" fontId="4" fillId="0" borderId="0" xfId="2" applyNumberFormat="1" applyFont="1" applyAlignment="1">
      <alignment shrinkToFit="1"/>
    </xf>
    <xf numFmtId="44" fontId="4" fillId="0" borderId="0" xfId="1" applyFont="1" applyAlignment="1">
      <alignment shrinkToFit="1"/>
    </xf>
    <xf numFmtId="44" fontId="4" fillId="0" borderId="0" xfId="1" applyNumberFormat="1" applyFont="1" applyAlignment="1">
      <alignment shrinkToFit="1"/>
    </xf>
    <xf numFmtId="44" fontId="3" fillId="0" borderId="0" xfId="1" applyNumberFormat="1" applyFont="1" applyFill="1" applyAlignment="1">
      <alignment shrinkToFi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A306-D106-46E5-9293-A3A64384FDE9}">
  <sheetPr codeName="Sheet1"/>
  <dimension ref="B1:H24"/>
  <sheetViews>
    <sheetView tabSelected="1" zoomScaleNormal="100" workbookViewId="0">
      <pane xSplit="2" topLeftCell="C1" activePane="topRight" state="frozen"/>
      <selection activeCell="A4" sqref="A4"/>
      <selection pane="topRight" activeCell="D7" sqref="D7"/>
    </sheetView>
  </sheetViews>
  <sheetFormatPr defaultRowHeight="14.4" x14ac:dyDescent="0.3"/>
  <cols>
    <col min="2" max="2" width="64.6640625" customWidth="1"/>
    <col min="3" max="3" width="18.6640625" customWidth="1"/>
    <col min="4" max="7" width="9.109375" style="1" customWidth="1"/>
    <col min="8" max="8" width="9.33203125" style="1" customWidth="1"/>
  </cols>
  <sheetData>
    <row r="1" spans="2:8" x14ac:dyDescent="0.3">
      <c r="B1" s="8" t="s">
        <v>19</v>
      </c>
    </row>
    <row r="3" spans="2:8" x14ac:dyDescent="0.3">
      <c r="B3" s="7" t="s">
        <v>20</v>
      </c>
      <c r="C3" s="12"/>
      <c r="D3" s="9" t="s">
        <v>22</v>
      </c>
    </row>
    <row r="4" spans="2:8" x14ac:dyDescent="0.3">
      <c r="B4" s="7" t="s">
        <v>3</v>
      </c>
      <c r="C4" s="13"/>
    </row>
    <row r="5" spans="2:8" x14ac:dyDescent="0.3">
      <c r="B5" s="3" t="s">
        <v>15</v>
      </c>
      <c r="C5" s="14"/>
    </row>
    <row r="6" spans="2:8" x14ac:dyDescent="0.3">
      <c r="B6" s="3" t="s">
        <v>4</v>
      </c>
      <c r="C6" s="14"/>
    </row>
    <row r="7" spans="2:8" x14ac:dyDescent="0.3">
      <c r="B7" s="3" t="s">
        <v>0</v>
      </c>
      <c r="C7" s="15">
        <f>(ExpirationDate-EffectiveDate)/365</f>
        <v>0</v>
      </c>
      <c r="D7" s="11">
        <f>IF((Term-1)&lt;=0,0,1)</f>
        <v>0</v>
      </c>
      <c r="E7" s="11">
        <f>IF((Term-2)&lt;=0,0,1)</f>
        <v>0</v>
      </c>
      <c r="F7" s="11">
        <f>IF((Term-3)&lt;=0,0,1)</f>
        <v>0</v>
      </c>
      <c r="G7" s="11">
        <f>IF((Term-4)&lt;=0,0,1)</f>
        <v>0</v>
      </c>
      <c r="H7" s="11">
        <f>IF((Term-5)&lt;=0,0,1)</f>
        <v>0</v>
      </c>
    </row>
    <row r="8" spans="2:8" x14ac:dyDescent="0.3">
      <c r="B8" s="5" t="s">
        <v>9</v>
      </c>
      <c r="C8" s="16"/>
    </row>
    <row r="9" spans="2:8" x14ac:dyDescent="0.3">
      <c r="B9" s="3" t="s">
        <v>16</v>
      </c>
      <c r="C9" s="17"/>
    </row>
    <row r="10" spans="2:8" x14ac:dyDescent="0.3">
      <c r="B10" s="3" t="s">
        <v>17</v>
      </c>
      <c r="C10" s="18"/>
    </row>
    <row r="11" spans="2:8" x14ac:dyDescent="0.3">
      <c r="B11" s="3" t="s">
        <v>18</v>
      </c>
      <c r="C11" s="18"/>
    </row>
    <row r="12" spans="2:8" x14ac:dyDescent="0.3">
      <c r="B12" s="3" t="s">
        <v>5</v>
      </c>
      <c r="C12" s="19">
        <f>SafeRate+Inflation+Risk</f>
        <v>0</v>
      </c>
    </row>
    <row r="13" spans="2:8" x14ac:dyDescent="0.3">
      <c r="B13" s="3" t="s">
        <v>6</v>
      </c>
      <c r="C13" s="20">
        <f>Size*UnitValue*AnnualYield</f>
        <v>0</v>
      </c>
    </row>
    <row r="14" spans="2:8" x14ac:dyDescent="0.3">
      <c r="B14" s="5" t="s">
        <v>1</v>
      </c>
      <c r="C14" s="16"/>
    </row>
    <row r="15" spans="2:8" x14ac:dyDescent="0.3">
      <c r="B15" s="3" t="s">
        <v>7</v>
      </c>
      <c r="C15" s="17"/>
      <c r="D15" s="11">
        <f>1+DiscountRate</f>
        <v>1</v>
      </c>
    </row>
    <row r="16" spans="2:8" x14ac:dyDescent="0.3">
      <c r="B16" s="3" t="s">
        <v>8</v>
      </c>
      <c r="C16" s="20">
        <f>IF(Term&lt;1,AnnualRent*Term,AnnualRent)</f>
        <v>0</v>
      </c>
    </row>
    <row r="17" spans="2:8" x14ac:dyDescent="0.3">
      <c r="B17" s="3" t="s">
        <v>10</v>
      </c>
      <c r="C17" s="21">
        <f>IF(Term&lt;2,TermTwo*(Term-1)*AnnualRent*(1/OnePlusDiscountRate),AnnualRent*(1/OnePlusDiscountRate))</f>
        <v>0</v>
      </c>
    </row>
    <row r="18" spans="2:8" x14ac:dyDescent="0.3">
      <c r="B18" s="3" t="s">
        <v>11</v>
      </c>
      <c r="C18" s="21">
        <f>IF(Term&lt;=3,TermThree*(Term-2)*AnnualRent*(1/OnePlusDiscountRate^2),AnnualRent*(1/OnePlusDiscountRate^2))</f>
        <v>0</v>
      </c>
      <c r="D18"/>
      <c r="E18"/>
      <c r="F18"/>
      <c r="G18"/>
      <c r="H18"/>
    </row>
    <row r="19" spans="2:8" x14ac:dyDescent="0.3">
      <c r="B19" s="3" t="s">
        <v>12</v>
      </c>
      <c r="C19" s="21">
        <f>IF(Term&lt;4,TermFour*(Term-3)*AnnualRent*(1/OnePlusDiscountRate^3),AnnualRent*(1/OnePlusDiscountRate^3))</f>
        <v>0</v>
      </c>
      <c r="D19"/>
      <c r="E19"/>
      <c r="F19"/>
      <c r="G19"/>
      <c r="H19"/>
    </row>
    <row r="20" spans="2:8" x14ac:dyDescent="0.3">
      <c r="B20" s="3" t="s">
        <v>13</v>
      </c>
      <c r="C20" s="21">
        <f>IF(Term&lt;5,TermFive*(Term-4)*AnnualRent*(1/OnePlusDiscountRate^4),AnnualRent*(1/OnePlusDiscountRate^4))</f>
        <v>0</v>
      </c>
      <c r="D20"/>
      <c r="E20"/>
      <c r="F20"/>
      <c r="G20"/>
      <c r="H20"/>
    </row>
    <row r="21" spans="2:8" x14ac:dyDescent="0.3">
      <c r="B21" s="3" t="s">
        <v>14</v>
      </c>
      <c r="C21" s="21">
        <f>IF(Term&lt;6,TermSix*(Term-5)*AnnualRent*(1/OnePlusDiscountRate^5),AnnualRent*(1/OnePlusDiscountRate^5))</f>
        <v>0</v>
      </c>
      <c r="D21"/>
      <c r="E21"/>
      <c r="F21"/>
      <c r="G21"/>
      <c r="H21"/>
    </row>
    <row r="22" spans="2:8" x14ac:dyDescent="0.3">
      <c r="B22" s="4" t="s">
        <v>2</v>
      </c>
      <c r="C22" s="22">
        <f>FirstYear+SecondYear+ThirdYear+FourthYear+FifthYear+SixthYear</f>
        <v>0</v>
      </c>
      <c r="D22"/>
      <c r="E22"/>
      <c r="F22"/>
      <c r="G22"/>
      <c r="H22"/>
    </row>
    <row r="23" spans="2:8" x14ac:dyDescent="0.3">
      <c r="B23" s="2"/>
      <c r="C23" s="2"/>
      <c r="D23"/>
      <c r="E23"/>
      <c r="F23"/>
      <c r="G23"/>
      <c r="H23"/>
    </row>
    <row r="24" spans="2:8" ht="345.75" customHeight="1" x14ac:dyDescent="0.3">
      <c r="B24" s="10" t="s">
        <v>21</v>
      </c>
      <c r="C24" s="6"/>
      <c r="D24"/>
      <c r="E24"/>
      <c r="F24"/>
      <c r="G24"/>
      <c r="H24"/>
    </row>
  </sheetData>
  <dataValidations count="1">
    <dataValidation type="list" allowBlank="1" showInputMessage="1" showErrorMessage="1" sqref="D3" xr:uid="{A6E9DA74-7A82-46E2-B958-A209405FBCD1}">
      <formula1>"SF,Acre"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497c95b2368c8af117c8dcf77339d23a">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813782-280F-4A7F-BF1C-EC4A2A025E8A}"/>
</file>

<file path=customXml/itemProps2.xml><?xml version="1.0" encoding="utf-8"?>
<ds:datastoreItem xmlns:ds="http://schemas.openxmlformats.org/officeDocument/2006/customXml" ds:itemID="{7BE059EB-05C4-4F64-BC8E-B15ED4DC7B6F}"/>
</file>

<file path=customXml/itemProps3.xml><?xml version="1.0" encoding="utf-8"?>
<ds:datastoreItem xmlns:ds="http://schemas.openxmlformats.org/officeDocument/2006/customXml" ds:itemID="{BB103AB9-7FB0-41EE-B4CF-F36403BC12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26</vt:i4>
      </vt:variant>
    </vt:vector>
  </HeadingPairs>
  <TitlesOfParts>
    <vt:vector size="27" baseType="lpstr">
      <vt:lpstr>TLE Worksheet</vt:lpstr>
      <vt:lpstr>AnnualRate</vt:lpstr>
      <vt:lpstr>AnnualRent</vt:lpstr>
      <vt:lpstr>AnnualYield</vt:lpstr>
      <vt:lpstr>DiscountRate</vt:lpstr>
      <vt:lpstr>EffectiveDate</vt:lpstr>
      <vt:lpstr>ExpirationDate</vt:lpstr>
      <vt:lpstr>FifthYear</vt:lpstr>
      <vt:lpstr>FirstYear</vt:lpstr>
      <vt:lpstr>FourthYear</vt:lpstr>
      <vt:lpstr>Inflation</vt:lpstr>
      <vt:lpstr>OnePlusDiscountRate</vt:lpstr>
      <vt:lpstr>'TLE Worksheet'!Print_Area</vt:lpstr>
      <vt:lpstr>Risk</vt:lpstr>
      <vt:lpstr>SafeRate</vt:lpstr>
      <vt:lpstr>SecondYear</vt:lpstr>
      <vt:lpstr>SixthYear</vt:lpstr>
      <vt:lpstr>Size</vt:lpstr>
      <vt:lpstr>Term</vt:lpstr>
      <vt:lpstr>TermFive</vt:lpstr>
      <vt:lpstr>TermFour</vt:lpstr>
      <vt:lpstr>TermSix</vt:lpstr>
      <vt:lpstr>TermThree</vt:lpstr>
      <vt:lpstr>TermTwo</vt:lpstr>
      <vt:lpstr>ThirdYear</vt:lpstr>
      <vt:lpstr>Total</vt:lpstr>
      <vt:lpstr>UnitValue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GREGORY J</dc:creator>
  <cp:lastModifiedBy>RINGEL, ABIGAIL E</cp:lastModifiedBy>
  <cp:lastPrinted>2021-07-07T17:23:42Z</cp:lastPrinted>
  <dcterms:created xsi:type="dcterms:W3CDTF">2021-07-06T13:34:54Z</dcterms:created>
  <dcterms:modified xsi:type="dcterms:W3CDTF">2021-09-17T15:23:06Z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